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Dokument\01 Samhällsskydd\10 Kunskap\20 Statistik och systemstöd\Öppna jämförelser\ÖJ\"/>
    </mc:Choice>
  </mc:AlternateContent>
  <bookViews>
    <workbookView xWindow="0" yWindow="0" windowWidth="12960" windowHeight="6312"/>
  </bookViews>
  <sheets>
    <sheet name="Indikatorer i bostavsordning" sheetId="27" r:id="rId1"/>
    <sheet name="Indikatorer per län" sheetId="28" r:id="rId2"/>
    <sheet name="Indikatorer per kommungrupp" sheetId="29" r:id="rId3"/>
    <sheet name="Definitioner" sheetId="26" r:id="rId4"/>
    <sheet name="ESRI_MAPINFO_SHEET" sheetId="2" state="veryHidden" r:id="rId5"/>
    <sheet name="ESRI_ATTRIBUTES_SHEET" sheetId="11" state="veryHidden" r:id="rId6"/>
    <sheet name="ESRI_FEATURES_SHEET" sheetId="12" state="veryHidden" r:id="rId7"/>
    <sheet name="ESRI_STATUS_SHEET" sheetId="13" state="veryHidden" r:id="rId8"/>
  </sheets>
  <definedNames>
    <definedName name="columnsRange_51d387aaa0f2450fbb4d76c71ea968a2" hidden="1">ESRI_ATTRIBUTES_SHEET!$A$1:$H$5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13" l="1"/>
  <c r="D2" i="13" s="1"/>
  <c r="B3" i="13"/>
  <c r="D3" i="13" s="1"/>
  <c r="B4" i="13"/>
  <c r="D4" i="13" s="1"/>
  <c r="B5" i="13"/>
  <c r="D5" i="13" s="1"/>
  <c r="B6" i="13"/>
  <c r="D6" i="13" s="1"/>
  <c r="B7" i="13"/>
  <c r="D7" i="13" s="1"/>
  <c r="B8" i="13"/>
  <c r="D8" i="13" s="1"/>
  <c r="B9" i="13"/>
  <c r="D9" i="13" s="1"/>
  <c r="B10" i="13"/>
  <c r="D10" i="13" s="1"/>
  <c r="B11" i="13"/>
  <c r="D11" i="13" s="1"/>
  <c r="B12" i="13"/>
  <c r="D12" i="13" s="1"/>
  <c r="B13" i="13"/>
  <c r="D13" i="13" s="1"/>
  <c r="B14" i="13"/>
  <c r="D14" i="13" s="1"/>
  <c r="B15" i="13"/>
  <c r="D15" i="13" s="1"/>
  <c r="B16" i="13"/>
  <c r="D16" i="13" s="1"/>
  <c r="B17" i="13"/>
  <c r="D17" i="13" s="1"/>
  <c r="B18" i="13"/>
  <c r="D18" i="13" s="1"/>
  <c r="B19" i="13"/>
  <c r="D19" i="13" s="1"/>
  <c r="B20" i="13"/>
  <c r="D20" i="13" s="1"/>
  <c r="B21" i="13"/>
  <c r="D21" i="13" s="1"/>
  <c r="B22" i="13"/>
  <c r="D22" i="13" s="1"/>
  <c r="B23" i="13"/>
  <c r="D23" i="13" s="1"/>
  <c r="B24" i="13"/>
  <c r="D24" i="13" s="1"/>
  <c r="B25" i="13"/>
  <c r="D25" i="13" s="1"/>
  <c r="B26" i="13"/>
  <c r="D26" i="13" s="1"/>
  <c r="B27" i="13"/>
  <c r="D27" i="13" s="1"/>
  <c r="B28" i="13"/>
  <c r="D28" i="13" s="1"/>
  <c r="B29" i="13"/>
  <c r="D29" i="13" s="1"/>
  <c r="B30" i="13"/>
  <c r="D30" i="13" s="1"/>
  <c r="B31" i="13"/>
  <c r="D31" i="13" s="1"/>
  <c r="B32" i="13"/>
  <c r="D32" i="13" s="1"/>
  <c r="B33" i="13"/>
  <c r="D33" i="13" s="1"/>
  <c r="B34" i="13"/>
  <c r="D34" i="13" s="1"/>
  <c r="B35" i="13"/>
  <c r="D35" i="13" s="1"/>
  <c r="B36" i="13"/>
  <c r="D36" i="13" s="1"/>
  <c r="B37" i="13"/>
  <c r="D37" i="13" s="1"/>
  <c r="B38" i="13"/>
  <c r="D38" i="13" s="1"/>
  <c r="B39" i="13"/>
  <c r="D39" i="13" s="1"/>
  <c r="B40" i="13"/>
  <c r="D40" i="13" s="1"/>
  <c r="B41" i="13"/>
  <c r="D41" i="13" s="1"/>
  <c r="B42" i="13"/>
  <c r="D42" i="13" s="1"/>
  <c r="B43" i="13"/>
  <c r="D43" i="13" s="1"/>
  <c r="B44" i="13"/>
  <c r="D44" i="13" s="1"/>
  <c r="B45" i="13"/>
  <c r="D45" i="13" s="1"/>
  <c r="B46" i="13"/>
  <c r="D46" i="13" s="1"/>
  <c r="B47" i="13"/>
  <c r="D47" i="13" s="1"/>
  <c r="B48" i="13"/>
  <c r="D48" i="13" s="1"/>
  <c r="B49" i="13"/>
  <c r="D49" i="13" s="1"/>
  <c r="B50" i="13"/>
  <c r="D50" i="13" s="1"/>
  <c r="B51" i="13"/>
  <c r="D51" i="13" s="1"/>
  <c r="B52" i="13"/>
  <c r="D52" i="13" s="1"/>
  <c r="B53" i="13"/>
  <c r="D53" i="13" s="1"/>
  <c r="B54" i="13"/>
  <c r="D54" i="13" s="1"/>
  <c r="B55" i="13"/>
  <c r="D55" i="13" s="1"/>
  <c r="B56" i="13"/>
  <c r="D56" i="13" s="1"/>
  <c r="B57" i="13"/>
  <c r="D57" i="13" s="1"/>
  <c r="B58" i="13"/>
  <c r="D58" i="13" s="1"/>
  <c r="B59" i="13"/>
  <c r="D59" i="13" s="1"/>
  <c r="B60" i="13"/>
  <c r="D60" i="13" s="1"/>
  <c r="B61" i="13"/>
  <c r="D61" i="13" s="1"/>
  <c r="B62" i="13"/>
  <c r="D62" i="13" s="1"/>
  <c r="B63" i="13"/>
  <c r="D63" i="13" s="1"/>
  <c r="B64" i="13"/>
  <c r="D64" i="13" s="1"/>
  <c r="B65" i="13"/>
  <c r="D65" i="13" s="1"/>
  <c r="B66" i="13"/>
  <c r="D66" i="13" s="1"/>
  <c r="B67" i="13"/>
  <c r="D67" i="13" s="1"/>
  <c r="B68" i="13"/>
  <c r="D68" i="13" s="1"/>
  <c r="B69" i="13"/>
  <c r="D69" i="13" s="1"/>
  <c r="B70" i="13"/>
  <c r="D70" i="13" s="1"/>
  <c r="B71" i="13"/>
  <c r="D71" i="13" s="1"/>
  <c r="B72" i="13"/>
  <c r="D72" i="13" s="1"/>
  <c r="B73" i="13"/>
  <c r="D73" i="13" s="1"/>
  <c r="B74" i="13"/>
  <c r="D74" i="13" s="1"/>
  <c r="B75" i="13"/>
  <c r="D75" i="13" s="1"/>
  <c r="B76" i="13"/>
  <c r="D76" i="13" s="1"/>
  <c r="B77" i="13"/>
  <c r="D77" i="13" s="1"/>
  <c r="B78" i="13"/>
  <c r="D78" i="13" s="1"/>
  <c r="B79" i="13"/>
  <c r="D79" i="13" s="1"/>
  <c r="B80" i="13"/>
  <c r="D80" i="13" s="1"/>
  <c r="B81" i="13"/>
  <c r="D81" i="13" s="1"/>
  <c r="B82" i="13"/>
  <c r="D82" i="13" s="1"/>
  <c r="B83" i="13"/>
  <c r="D83" i="13" s="1"/>
  <c r="B84" i="13"/>
  <c r="D84" i="13" s="1"/>
  <c r="B85" i="13"/>
  <c r="D85" i="13" s="1"/>
  <c r="B86" i="13"/>
  <c r="D86" i="13" s="1"/>
  <c r="B87" i="13"/>
  <c r="D87" i="13" s="1"/>
  <c r="B88" i="13"/>
  <c r="D88" i="13" s="1"/>
  <c r="B89" i="13"/>
  <c r="D89" i="13" s="1"/>
  <c r="B90" i="13"/>
  <c r="D90" i="13" s="1"/>
  <c r="B91" i="13"/>
  <c r="D91" i="13" s="1"/>
  <c r="B92" i="13"/>
  <c r="D92" i="13" s="1"/>
  <c r="B93" i="13"/>
  <c r="D93" i="13" s="1"/>
  <c r="B94" i="13"/>
  <c r="D94" i="13" s="1"/>
  <c r="B95" i="13"/>
  <c r="D95" i="13" s="1"/>
  <c r="B96" i="13"/>
  <c r="D96" i="13" s="1"/>
  <c r="B97" i="13"/>
  <c r="D97" i="13" s="1"/>
  <c r="B98" i="13"/>
  <c r="D98" i="13" s="1"/>
  <c r="B99" i="13"/>
  <c r="D99" i="13" s="1"/>
  <c r="B100" i="13"/>
  <c r="D100" i="13" s="1"/>
  <c r="B101" i="13"/>
  <c r="D101" i="13" s="1"/>
  <c r="B102" i="13"/>
  <c r="D102" i="13" s="1"/>
  <c r="B103" i="13"/>
  <c r="D103" i="13" s="1"/>
  <c r="B104" i="13"/>
  <c r="D104" i="13" s="1"/>
  <c r="B105" i="13"/>
  <c r="D105" i="13" s="1"/>
  <c r="B106" i="13"/>
  <c r="D106" i="13" s="1"/>
  <c r="B107" i="13"/>
  <c r="D107" i="13" s="1"/>
  <c r="B108" i="13"/>
  <c r="D108" i="13" s="1"/>
  <c r="B109" i="13"/>
  <c r="D109" i="13" s="1"/>
  <c r="B110" i="13"/>
  <c r="D110" i="13" s="1"/>
  <c r="B111" i="13"/>
  <c r="D111" i="13" s="1"/>
  <c r="B112" i="13"/>
  <c r="D112" i="13" s="1"/>
  <c r="B113" i="13"/>
  <c r="D113" i="13" s="1"/>
  <c r="B114" i="13"/>
  <c r="D114" i="13" s="1"/>
  <c r="B115" i="13"/>
  <c r="D115" i="13" s="1"/>
  <c r="B116" i="13"/>
  <c r="D116" i="13" s="1"/>
  <c r="B117" i="13"/>
  <c r="D117" i="13" s="1"/>
  <c r="B118" i="13"/>
  <c r="D118" i="13" s="1"/>
  <c r="B119" i="13"/>
  <c r="D119" i="13" s="1"/>
  <c r="B120" i="13"/>
  <c r="D120" i="13" s="1"/>
  <c r="B121" i="13"/>
  <c r="D121" i="13" s="1"/>
  <c r="B122" i="13"/>
  <c r="D122" i="13" s="1"/>
  <c r="B123" i="13"/>
  <c r="D123" i="13" s="1"/>
  <c r="B124" i="13"/>
  <c r="D124" i="13" s="1"/>
  <c r="B125" i="13"/>
  <c r="D125" i="13" s="1"/>
  <c r="B126" i="13"/>
  <c r="D126" i="13" s="1"/>
  <c r="B127" i="13"/>
  <c r="D127" i="13" s="1"/>
  <c r="B128" i="13"/>
  <c r="D128" i="13" s="1"/>
  <c r="B129" i="13"/>
  <c r="D129" i="13" s="1"/>
  <c r="B130" i="13"/>
  <c r="D130" i="13" s="1"/>
  <c r="B131" i="13"/>
  <c r="D131" i="13" s="1"/>
  <c r="B132" i="13"/>
  <c r="D132" i="13" s="1"/>
  <c r="B133" i="13"/>
  <c r="D133" i="13" s="1"/>
  <c r="B134" i="13"/>
  <c r="D134" i="13" s="1"/>
  <c r="B135" i="13"/>
  <c r="D135" i="13" s="1"/>
  <c r="B136" i="13"/>
  <c r="D136" i="13" s="1"/>
  <c r="B137" i="13"/>
  <c r="D137" i="13" s="1"/>
  <c r="B138" i="13"/>
  <c r="D138" i="13" s="1"/>
  <c r="B139" i="13"/>
  <c r="D139" i="13" s="1"/>
  <c r="B140" i="13"/>
  <c r="D140" i="13" s="1"/>
  <c r="B141" i="13"/>
  <c r="D141" i="13" s="1"/>
  <c r="B142" i="13"/>
  <c r="D142" i="13" s="1"/>
  <c r="B143" i="13"/>
  <c r="D143" i="13" s="1"/>
  <c r="B144" i="13"/>
  <c r="D144" i="13" s="1"/>
  <c r="B145" i="13"/>
  <c r="D145" i="13" s="1"/>
  <c r="B146" i="13"/>
  <c r="D146" i="13" s="1"/>
  <c r="B147" i="13"/>
  <c r="D147" i="13" s="1"/>
  <c r="B148" i="13"/>
  <c r="D148" i="13" s="1"/>
  <c r="B149" i="13"/>
  <c r="D149" i="13" s="1"/>
  <c r="B150" i="13"/>
  <c r="D150" i="13" s="1"/>
  <c r="B151" i="13"/>
  <c r="D151" i="13" s="1"/>
  <c r="B152" i="13"/>
  <c r="D152" i="13" s="1"/>
  <c r="B153" i="13"/>
  <c r="D153" i="13" s="1"/>
  <c r="B154" i="13"/>
  <c r="D154" i="13" s="1"/>
  <c r="B155" i="13"/>
  <c r="D155" i="13" s="1"/>
  <c r="B156" i="13"/>
  <c r="D156" i="13" s="1"/>
  <c r="B157" i="13"/>
  <c r="D157" i="13" s="1"/>
  <c r="B158" i="13"/>
  <c r="D158" i="13" s="1"/>
  <c r="B159" i="13"/>
  <c r="D159" i="13" s="1"/>
  <c r="B160" i="13"/>
  <c r="D160" i="13" s="1"/>
  <c r="B161" i="13"/>
  <c r="D161" i="13" s="1"/>
  <c r="B162" i="13"/>
  <c r="D162" i="13" s="1"/>
  <c r="B163" i="13"/>
  <c r="D163" i="13" s="1"/>
  <c r="B164" i="13"/>
  <c r="D164" i="13" s="1"/>
  <c r="B165" i="13"/>
  <c r="D165" i="13" s="1"/>
  <c r="B166" i="13"/>
  <c r="D166" i="13" s="1"/>
  <c r="B167" i="13"/>
  <c r="D167" i="13" s="1"/>
  <c r="B168" i="13"/>
  <c r="D168" i="13" s="1"/>
  <c r="B169" i="13"/>
  <c r="D169" i="13" s="1"/>
  <c r="B170" i="13"/>
  <c r="D170" i="13" s="1"/>
  <c r="B171" i="13"/>
  <c r="D171" i="13" s="1"/>
  <c r="B172" i="13"/>
  <c r="D172" i="13" s="1"/>
  <c r="B173" i="13"/>
  <c r="D173" i="13" s="1"/>
  <c r="B174" i="13"/>
  <c r="D174" i="13" s="1"/>
  <c r="B175" i="13"/>
  <c r="D175" i="13" s="1"/>
  <c r="B176" i="13"/>
  <c r="D176" i="13" s="1"/>
  <c r="B177" i="13"/>
  <c r="D177" i="13" s="1"/>
  <c r="B178" i="13"/>
  <c r="D178" i="13" s="1"/>
  <c r="B179" i="13"/>
  <c r="D179" i="13" s="1"/>
  <c r="B180" i="13"/>
  <c r="D180" i="13" s="1"/>
  <c r="B181" i="13"/>
  <c r="D181" i="13" s="1"/>
  <c r="B182" i="13"/>
  <c r="D182" i="13" s="1"/>
  <c r="B183" i="13"/>
  <c r="D183" i="13" s="1"/>
  <c r="B184" i="13"/>
  <c r="D184" i="13" s="1"/>
  <c r="B185" i="13"/>
  <c r="D185" i="13" s="1"/>
  <c r="B186" i="13"/>
  <c r="D186" i="13" s="1"/>
  <c r="B187" i="13"/>
  <c r="D187" i="13" s="1"/>
  <c r="B188" i="13"/>
  <c r="D188" i="13" s="1"/>
  <c r="B189" i="13"/>
  <c r="D189" i="13" s="1"/>
  <c r="B190" i="13"/>
  <c r="D190" i="13" s="1"/>
  <c r="B191" i="13"/>
  <c r="D191" i="13" s="1"/>
  <c r="B192" i="13"/>
  <c r="D192" i="13" s="1"/>
  <c r="B193" i="13"/>
  <c r="D193" i="13" s="1"/>
  <c r="B194" i="13"/>
  <c r="D194" i="13" s="1"/>
  <c r="B195" i="13"/>
  <c r="D195" i="13" s="1"/>
  <c r="B196" i="13"/>
  <c r="D196" i="13" s="1"/>
  <c r="B197" i="13"/>
  <c r="D197" i="13" s="1"/>
  <c r="B198" i="13"/>
  <c r="D198" i="13" s="1"/>
  <c r="B199" i="13"/>
  <c r="D199" i="13" s="1"/>
  <c r="B200" i="13"/>
  <c r="D200" i="13" s="1"/>
  <c r="B201" i="13"/>
  <c r="D201" i="13" s="1"/>
  <c r="B202" i="13"/>
  <c r="D202" i="13" s="1"/>
  <c r="B203" i="13"/>
  <c r="D203" i="13" s="1"/>
  <c r="B204" i="13"/>
  <c r="D204" i="13" s="1"/>
  <c r="B205" i="13"/>
  <c r="D205" i="13" s="1"/>
  <c r="B206" i="13"/>
  <c r="D206" i="13" s="1"/>
  <c r="B207" i="13"/>
  <c r="D207" i="13" s="1"/>
  <c r="B208" i="13"/>
  <c r="D208" i="13" s="1"/>
  <c r="B209" i="13"/>
  <c r="D209" i="13" s="1"/>
  <c r="B210" i="13"/>
  <c r="D210" i="13" s="1"/>
  <c r="B211" i="13"/>
  <c r="D211" i="13" s="1"/>
  <c r="B212" i="13"/>
  <c r="D212" i="13" s="1"/>
  <c r="B213" i="13"/>
  <c r="D213" i="13" s="1"/>
  <c r="B214" i="13"/>
  <c r="D214" i="13" s="1"/>
  <c r="B215" i="13"/>
  <c r="D215" i="13" s="1"/>
  <c r="B216" i="13"/>
  <c r="D216" i="13" s="1"/>
  <c r="B217" i="13"/>
  <c r="D217" i="13" s="1"/>
  <c r="B218" i="13"/>
  <c r="D218" i="13" s="1"/>
  <c r="B219" i="13"/>
  <c r="D219" i="13" s="1"/>
  <c r="B220" i="13"/>
  <c r="D220" i="13" s="1"/>
  <c r="B221" i="13"/>
  <c r="D221" i="13" s="1"/>
  <c r="B222" i="13"/>
  <c r="D222" i="13" s="1"/>
  <c r="B223" i="13"/>
  <c r="D223" i="13" s="1"/>
  <c r="B224" i="13"/>
  <c r="D224" i="13" s="1"/>
  <c r="B225" i="13"/>
  <c r="D225" i="13" s="1"/>
  <c r="B226" i="13"/>
  <c r="D226" i="13" s="1"/>
  <c r="B227" i="13"/>
  <c r="D227" i="13" s="1"/>
  <c r="B228" i="13"/>
  <c r="D228" i="13" s="1"/>
  <c r="B229" i="13"/>
  <c r="D229" i="13" s="1"/>
  <c r="B230" i="13"/>
  <c r="D230" i="13" s="1"/>
  <c r="B231" i="13"/>
  <c r="D231" i="13" s="1"/>
  <c r="B232" i="13"/>
  <c r="D232" i="13" s="1"/>
  <c r="B233" i="13"/>
  <c r="D233" i="13" s="1"/>
  <c r="B234" i="13"/>
  <c r="D234" i="13" s="1"/>
  <c r="B235" i="13"/>
  <c r="D235" i="13" s="1"/>
  <c r="B236" i="13"/>
  <c r="D236" i="13" s="1"/>
  <c r="B237" i="13"/>
  <c r="D237" i="13" s="1"/>
  <c r="B238" i="13"/>
  <c r="D238" i="13" s="1"/>
  <c r="B239" i="13"/>
  <c r="D239" i="13" s="1"/>
  <c r="B240" i="13"/>
  <c r="D240" i="13" s="1"/>
  <c r="B241" i="13"/>
  <c r="D241" i="13" s="1"/>
  <c r="B242" i="13"/>
  <c r="D242" i="13" s="1"/>
  <c r="B243" i="13"/>
  <c r="D243" i="13" s="1"/>
  <c r="B244" i="13"/>
  <c r="D244" i="13" s="1"/>
  <c r="B245" i="13"/>
  <c r="D245" i="13" s="1"/>
  <c r="B246" i="13"/>
  <c r="D246" i="13" s="1"/>
  <c r="B247" i="13"/>
  <c r="D247" i="13" s="1"/>
  <c r="B248" i="13"/>
  <c r="D248" i="13" s="1"/>
  <c r="B249" i="13"/>
  <c r="D249" i="13" s="1"/>
  <c r="B250" i="13"/>
  <c r="D250" i="13" s="1"/>
  <c r="B251" i="13"/>
  <c r="D251" i="13" s="1"/>
  <c r="B252" i="13"/>
  <c r="D252" i="13" s="1"/>
  <c r="B253" i="13"/>
  <c r="D253" i="13" s="1"/>
  <c r="B254" i="13"/>
  <c r="D254" i="13" s="1"/>
  <c r="B255" i="13"/>
  <c r="D255" i="13" s="1"/>
  <c r="B256" i="13"/>
  <c r="D256" i="13" s="1"/>
  <c r="B257" i="13"/>
  <c r="D257" i="13" s="1"/>
  <c r="B258" i="13"/>
  <c r="D258" i="13" s="1"/>
  <c r="B259" i="13"/>
  <c r="D259" i="13" s="1"/>
  <c r="B260" i="13"/>
  <c r="D260" i="13" s="1"/>
  <c r="B261" i="13"/>
  <c r="D261" i="13" s="1"/>
  <c r="B262" i="13"/>
  <c r="D262" i="13" s="1"/>
  <c r="B263" i="13"/>
  <c r="D263" i="13" s="1"/>
  <c r="B264" i="13"/>
  <c r="D264" i="13" s="1"/>
  <c r="B265" i="13"/>
  <c r="D265" i="13" s="1"/>
  <c r="B266" i="13"/>
  <c r="D266" i="13" s="1"/>
  <c r="B267" i="13"/>
  <c r="D267" i="13" s="1"/>
  <c r="B268" i="13"/>
  <c r="D268" i="13" s="1"/>
  <c r="B269" i="13"/>
  <c r="D269" i="13" s="1"/>
  <c r="B270" i="13"/>
  <c r="D270" i="13" s="1"/>
  <c r="B271" i="13"/>
  <c r="D271" i="13" s="1"/>
  <c r="B272" i="13"/>
  <c r="D272" i="13" s="1"/>
  <c r="B273" i="13"/>
  <c r="D273" i="13" s="1"/>
  <c r="B274" i="13"/>
  <c r="D274" i="13" s="1"/>
  <c r="B275" i="13"/>
  <c r="D275" i="13" s="1"/>
  <c r="B276" i="13"/>
  <c r="D276" i="13" s="1"/>
  <c r="B277" i="13"/>
  <c r="D277" i="13" s="1"/>
  <c r="B278" i="13"/>
  <c r="D278" i="13" s="1"/>
  <c r="B279" i="13"/>
  <c r="D279" i="13" s="1"/>
  <c r="B280" i="13"/>
  <c r="D280" i="13" s="1"/>
  <c r="B281" i="13"/>
  <c r="D281" i="13" s="1"/>
  <c r="B282" i="13"/>
  <c r="D282" i="13" s="1"/>
  <c r="B283" i="13"/>
  <c r="D283" i="13" s="1"/>
  <c r="B284" i="13"/>
  <c r="D284" i="13" s="1"/>
  <c r="B285" i="13"/>
  <c r="D285" i="13" s="1"/>
  <c r="B286" i="13"/>
  <c r="D286" i="13" s="1"/>
  <c r="B287" i="13"/>
  <c r="D287" i="13" s="1"/>
  <c r="B288" i="13"/>
  <c r="D288" i="13" s="1"/>
  <c r="B289" i="13"/>
  <c r="D289" i="13" s="1"/>
  <c r="B290" i="13"/>
  <c r="D290" i="13" s="1"/>
  <c r="A2" i="13"/>
  <c r="A3" i="13"/>
  <c r="A4" i="13"/>
  <c r="A5" i="13"/>
  <c r="A6" i="13"/>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90" i="13"/>
  <c r="A91" i="13"/>
  <c r="A92" i="13"/>
  <c r="A93" i="13"/>
  <c r="A94" i="13"/>
  <c r="A95" i="13"/>
  <c r="A96" i="13"/>
  <c r="A97" i="13"/>
  <c r="A98" i="13"/>
  <c r="A99" i="13"/>
  <c r="A100" i="13"/>
  <c r="A101" i="13"/>
  <c r="A102" i="13"/>
  <c r="A103" i="13"/>
  <c r="A104" i="13"/>
  <c r="A105" i="13"/>
  <c r="A106" i="13"/>
  <c r="A107" i="13"/>
  <c r="A108" i="13"/>
  <c r="A109" i="13"/>
  <c r="A110" i="13"/>
  <c r="A111" i="13"/>
  <c r="A112" i="13"/>
  <c r="A113" i="13"/>
  <c r="A114" i="13"/>
  <c r="A115" i="13"/>
  <c r="A116" i="13"/>
  <c r="A117" i="13"/>
  <c r="A118" i="13"/>
  <c r="A119" i="13"/>
  <c r="A120" i="13"/>
  <c r="A121"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B5" i="11"/>
  <c r="A4" i="11"/>
  <c r="E4" i="11" s="1"/>
  <c r="A3" i="11"/>
  <c r="E3" i="11" s="1"/>
  <c r="E5" i="11" s="1"/>
  <c r="D291" i="13" l="1"/>
</calcChain>
</file>

<file path=xl/sharedStrings.xml><?xml version="1.0" encoding="utf-8"?>
<sst xmlns="http://schemas.openxmlformats.org/spreadsheetml/2006/main" count="15289" uniqueCount="1220">
  <si>
    <t xml:space="preserve"> </t>
  </si>
  <si>
    <t>A1. Personskador</t>
  </si>
  <si>
    <t>A2. Utvecklade bränder i byggnad</t>
  </si>
  <si>
    <t>A3. Anmälda våldsbrott</t>
  </si>
  <si>
    <t>A4. Anmälda stöld- och tillgreppsbrott</t>
  </si>
  <si>
    <t>Sammanvägt värde A1-A4</t>
  </si>
  <si>
    <t>A5. Anmälda brott om skadegörelse</t>
  </si>
  <si>
    <t>A6. Otrygghet och oro</t>
  </si>
  <si>
    <t>A7. Information och utbildning</t>
  </si>
  <si>
    <t>A8. Samverkan</t>
  </si>
  <si>
    <t>A9. Krisberedskap</t>
  </si>
  <si>
    <t>A11. Hjälp vid nödläge</t>
  </si>
  <si>
    <t>A12. Jämställdhet</t>
  </si>
  <si>
    <t>A13. Samhällets kostnader för olyckor</t>
  </si>
  <si>
    <t>K-kod</t>
  </si>
  <si>
    <t>Antal sjukhusvårdade (inskrivna på sjukhus minst ett dygn) till följd av oavsiktliga skador (olyckor) per 1 000 invånare</t>
  </si>
  <si>
    <t>Jämfört m förra årets rapport</t>
  </si>
  <si>
    <t>Avvikelse från modellberäknat värde</t>
  </si>
  <si>
    <t>Antal utvecklade bränder i byggnad per 1 000 invånare</t>
  </si>
  <si>
    <t>Antal anmälda våldsbrott per 1 000 invånare</t>
  </si>
  <si>
    <t>Antal anmälda stöld- och tillgreppsbrott per 1 000 invånare</t>
  </si>
  <si>
    <t xml:space="preserve">Placeringsförändring jämfört med förra årets placering. (Positivt tal innebär förbättring, negativt tal innebär försämring.)                     </t>
  </si>
  <si>
    <t>Antal anmälda brott om skadegörelse per 1 000 invånare</t>
  </si>
  <si>
    <t>Antal personer som utbildats av kommunen i att förebygga eller hantera bränder per 1 000 invånare</t>
  </si>
  <si>
    <t>Samverkar landstinget med kommunen om insatser i väntan på ambulans (IVPA)?</t>
  </si>
  <si>
    <t>I insatsrapporten redovisade IVPA-insatser (i väntan på ambulans) per 1 000 invånare</t>
  </si>
  <si>
    <t>Samverkan och ledning, samlingsindikator som avser kommunens förutsättningar att bedriva samverkan och ledning</t>
  </si>
  <si>
    <t xml:space="preserve">Geografiskt områdesansvar, samlingsindikator som avser kommunens arbete med att utöva geografiskt områdesansvar </t>
  </si>
  <si>
    <t>Antal verksamheter som kommunerna angivit att de involveras av kommunens risk- och sårbarhetsanalys</t>
  </si>
  <si>
    <t>Andel (%) kvinnor som arbetar som brandpersonal i utryckningstjänst</t>
  </si>
  <si>
    <t>Samhällets kostnader för olyckor totalt per invånare i kr</t>
  </si>
  <si>
    <t>Min - Max</t>
  </si>
  <si>
    <t>Median</t>
  </si>
  <si>
    <t>1440</t>
  </si>
  <si>
    <t>Ale</t>
  </si>
  <si>
    <t>Minskat</t>
  </si>
  <si>
    <t>Fler än</t>
  </si>
  <si>
    <t>-11</t>
  </si>
  <si>
    <t>Oförändrat</t>
  </si>
  <si>
    <t>Lika många</t>
  </si>
  <si>
    <t>-20*</t>
  </si>
  <si>
    <t>Ökat</t>
  </si>
  <si>
    <t>Färre än</t>
  </si>
  <si>
    <t>Uppgift saknas</t>
  </si>
  <si>
    <t>Ja</t>
  </si>
  <si>
    <t>1489</t>
  </si>
  <si>
    <t>Alingsås</t>
  </si>
  <si>
    <t>6*</t>
  </si>
  <si>
    <t>0764</t>
  </si>
  <si>
    <t>Alvesta</t>
  </si>
  <si>
    <t>-10*</t>
  </si>
  <si>
    <t>0604</t>
  </si>
  <si>
    <t>Aneby</t>
  </si>
  <si>
    <t>-16</t>
  </si>
  <si>
    <t>1984</t>
  </si>
  <si>
    <t>Arboga</t>
  </si>
  <si>
    <t>Nej</t>
  </si>
  <si>
    <t>2506</t>
  </si>
  <si>
    <t>Arjeplog</t>
  </si>
  <si>
    <t>-3*</t>
  </si>
  <si>
    <t>2505</t>
  </si>
  <si>
    <t>Arvidsjaur</t>
  </si>
  <si>
    <t>-10</t>
  </si>
  <si>
    <t>-19*</t>
  </si>
  <si>
    <t>1784</t>
  </si>
  <si>
    <t>Arvika</t>
  </si>
  <si>
    <t>1882</t>
  </si>
  <si>
    <t>Askersund</t>
  </si>
  <si>
    <t>-2*</t>
  </si>
  <si>
    <t>14*</t>
  </si>
  <si>
    <t>2084</t>
  </si>
  <si>
    <t>Avesta</t>
  </si>
  <si>
    <t>-4*</t>
  </si>
  <si>
    <t>1460</t>
  </si>
  <si>
    <t>Bengtsfors</t>
  </si>
  <si>
    <t>-8*</t>
  </si>
  <si>
    <t>-5*</t>
  </si>
  <si>
    <t>2326</t>
  </si>
  <si>
    <t>Berg</t>
  </si>
  <si>
    <t>2403</t>
  </si>
  <si>
    <t>Bjurholm</t>
  </si>
  <si>
    <t>1260</t>
  </si>
  <si>
    <t>Bjuv</t>
  </si>
  <si>
    <t>2582</t>
  </si>
  <si>
    <t>Boden</t>
  </si>
  <si>
    <t>9</t>
  </si>
  <si>
    <t>1443</t>
  </si>
  <si>
    <t>Bollebygd</t>
  </si>
  <si>
    <t>-14</t>
  </si>
  <si>
    <t>23*</t>
  </si>
  <si>
    <t>2183</t>
  </si>
  <si>
    <t>Bollnäs</t>
  </si>
  <si>
    <t>-9</t>
  </si>
  <si>
    <t>0885</t>
  </si>
  <si>
    <t>Borgholm</t>
  </si>
  <si>
    <t>8</t>
  </si>
  <si>
    <t>9*</t>
  </si>
  <si>
    <t>-17*</t>
  </si>
  <si>
    <t>-14*</t>
  </si>
  <si>
    <t>2081</t>
  </si>
  <si>
    <t>Borlänge</t>
  </si>
  <si>
    <t>-6*</t>
  </si>
  <si>
    <t>1490</t>
  </si>
  <si>
    <t>Borås</t>
  </si>
  <si>
    <t>11</t>
  </si>
  <si>
    <t>1*</t>
  </si>
  <si>
    <t>0127</t>
  </si>
  <si>
    <t>Botkyrka</t>
  </si>
  <si>
    <t>-30*</t>
  </si>
  <si>
    <t>0560</t>
  </si>
  <si>
    <t>Boxholm</t>
  </si>
  <si>
    <t>1272</t>
  </si>
  <si>
    <t>Bromölla</t>
  </si>
  <si>
    <t>0*</t>
  </si>
  <si>
    <t>2305</t>
  </si>
  <si>
    <t>Bräcke</t>
  </si>
  <si>
    <t>7*</t>
  </si>
  <si>
    <t>1231</t>
  </si>
  <si>
    <t>Burlöv</t>
  </si>
  <si>
    <t>1278</t>
  </si>
  <si>
    <t>Båstad</t>
  </si>
  <si>
    <t>13</t>
  </si>
  <si>
    <t>1438</t>
  </si>
  <si>
    <t>Dals-Ed</t>
  </si>
  <si>
    <t>-13*</t>
  </si>
  <si>
    <t>-11*</t>
  </si>
  <si>
    <t>0162</t>
  </si>
  <si>
    <t>Danderyd</t>
  </si>
  <si>
    <t>3</t>
  </si>
  <si>
    <t>12*</t>
  </si>
  <si>
    <t>-16*</t>
  </si>
  <si>
    <t>1862</t>
  </si>
  <si>
    <t>Degerfors</t>
  </si>
  <si>
    <t>-7*</t>
  </si>
  <si>
    <t>Dorotea</t>
  </si>
  <si>
    <t>1730</t>
  </si>
  <si>
    <t>Eda</t>
  </si>
  <si>
    <t>-18*</t>
  </si>
  <si>
    <t>-9*</t>
  </si>
  <si>
    <t>0125</t>
  </si>
  <si>
    <t>Ekerö</t>
  </si>
  <si>
    <t>0686</t>
  </si>
  <si>
    <t>Eksjö</t>
  </si>
  <si>
    <t>0862</t>
  </si>
  <si>
    <t>Emmaboda</t>
  </si>
  <si>
    <t>0381</t>
  </si>
  <si>
    <t>Enköping</t>
  </si>
  <si>
    <t>-12</t>
  </si>
  <si>
    <t>0484</t>
  </si>
  <si>
    <t>Eskilstuna</t>
  </si>
  <si>
    <t>1285</t>
  </si>
  <si>
    <t>Eslöv</t>
  </si>
  <si>
    <t>2*</t>
  </si>
  <si>
    <t>3*</t>
  </si>
  <si>
    <t>1445</t>
  </si>
  <si>
    <t>Essunga</t>
  </si>
  <si>
    <t>-27</t>
  </si>
  <si>
    <t>1982</t>
  </si>
  <si>
    <t>Fagersta</t>
  </si>
  <si>
    <t>-17</t>
  </si>
  <si>
    <t>1382</t>
  </si>
  <si>
    <t>Falkenberg</t>
  </si>
  <si>
    <t>1499</t>
  </si>
  <si>
    <t>Falköping</t>
  </si>
  <si>
    <t>2080</t>
  </si>
  <si>
    <t>Falun</t>
  </si>
  <si>
    <t>1782</t>
  </si>
  <si>
    <t>Filipstad</t>
  </si>
  <si>
    <t>14</t>
  </si>
  <si>
    <t>19*</t>
  </si>
  <si>
    <t>0562</t>
  </si>
  <si>
    <t>Finspång</t>
  </si>
  <si>
    <t>0482</t>
  </si>
  <si>
    <t>Flen</t>
  </si>
  <si>
    <t>-1*</t>
  </si>
  <si>
    <t>1763</t>
  </si>
  <si>
    <t>Forshaga</t>
  </si>
  <si>
    <t>-21*</t>
  </si>
  <si>
    <t>1439</t>
  </si>
  <si>
    <t>Färgelanda</t>
  </si>
  <si>
    <t>2026</t>
  </si>
  <si>
    <t>Gagnef</t>
  </si>
  <si>
    <t>5*</t>
  </si>
  <si>
    <t>0662</t>
  </si>
  <si>
    <t>Gislaved</t>
  </si>
  <si>
    <t>0461</t>
  </si>
  <si>
    <t>Gnesta</t>
  </si>
  <si>
    <t>-12*</t>
  </si>
  <si>
    <t>11*</t>
  </si>
  <si>
    <t>0617</t>
  </si>
  <si>
    <t>Gnosjö</t>
  </si>
  <si>
    <t>4*</t>
  </si>
  <si>
    <t>-23*</t>
  </si>
  <si>
    <t>0980</t>
  </si>
  <si>
    <t>Gotland</t>
  </si>
  <si>
    <t>10</t>
  </si>
  <si>
    <t>10*</t>
  </si>
  <si>
    <t>1764</t>
  </si>
  <si>
    <t>Grums</t>
  </si>
  <si>
    <t>16</t>
  </si>
  <si>
    <t>1444</t>
  </si>
  <si>
    <t>Grästorp</t>
  </si>
  <si>
    <t>1447</t>
  </si>
  <si>
    <t>Gullspång</t>
  </si>
  <si>
    <t>21*</t>
  </si>
  <si>
    <t>13*</t>
  </si>
  <si>
    <t>2523</t>
  </si>
  <si>
    <t>Gällivare</t>
  </si>
  <si>
    <t>2180</t>
  </si>
  <si>
    <t>Gävle</t>
  </si>
  <si>
    <t>1480</t>
  </si>
  <si>
    <t>Göteborg</t>
  </si>
  <si>
    <t>-24</t>
  </si>
  <si>
    <t>1471</t>
  </si>
  <si>
    <t>Götene</t>
  </si>
  <si>
    <t>0643</t>
  </si>
  <si>
    <t>Habo</t>
  </si>
  <si>
    <t>1783</t>
  </si>
  <si>
    <t>Hagfors</t>
  </si>
  <si>
    <t>24</t>
  </si>
  <si>
    <t>1861</t>
  </si>
  <si>
    <t>Hallsberg</t>
  </si>
  <si>
    <t>1961</t>
  </si>
  <si>
    <t>Hallstahammar</t>
  </si>
  <si>
    <t>1380</t>
  </si>
  <si>
    <t>Halmstad</t>
  </si>
  <si>
    <t>-15</t>
  </si>
  <si>
    <t>1761</t>
  </si>
  <si>
    <t>Hammarö</t>
  </si>
  <si>
    <t>0136</t>
  </si>
  <si>
    <t>Haninge</t>
  </si>
  <si>
    <t>2583</t>
  </si>
  <si>
    <t>Haparanda</t>
  </si>
  <si>
    <t>-15*</t>
  </si>
  <si>
    <t>0331</t>
  </si>
  <si>
    <t>Heby</t>
  </si>
  <si>
    <t>2083</t>
  </si>
  <si>
    <t>Hedemora</t>
  </si>
  <si>
    <t>1283</t>
  </si>
  <si>
    <t>Helsingborg</t>
  </si>
  <si>
    <t>20*</t>
  </si>
  <si>
    <t>1466</t>
  </si>
  <si>
    <t>Herrljunga</t>
  </si>
  <si>
    <t>1497</t>
  </si>
  <si>
    <t>Hjo</t>
  </si>
  <si>
    <t>2104</t>
  </si>
  <si>
    <t>Hofors</t>
  </si>
  <si>
    <t>0126</t>
  </si>
  <si>
    <t>Huddinge</t>
  </si>
  <si>
    <t>2184</t>
  </si>
  <si>
    <t>Hudiksvall</t>
  </si>
  <si>
    <t>-21</t>
  </si>
  <si>
    <t>0860</t>
  </si>
  <si>
    <t>Hultsfred</t>
  </si>
  <si>
    <t>1315</t>
  </si>
  <si>
    <t>Hylte</t>
  </si>
  <si>
    <t>0305</t>
  </si>
  <si>
    <t>Håbo</t>
  </si>
  <si>
    <t>1863</t>
  </si>
  <si>
    <t>Hällefors</t>
  </si>
  <si>
    <t>2361</t>
  </si>
  <si>
    <t>Härjedalen</t>
  </si>
  <si>
    <t>2280</t>
  </si>
  <si>
    <t>Härnösand</t>
  </si>
  <si>
    <t>-28</t>
  </si>
  <si>
    <t>1401</t>
  </si>
  <si>
    <t>Härryda</t>
  </si>
  <si>
    <t>-18</t>
  </si>
  <si>
    <t>1293</t>
  </si>
  <si>
    <t>Hässleholm</t>
  </si>
  <si>
    <t>1284</t>
  </si>
  <si>
    <t>Höganäs</t>
  </si>
  <si>
    <t>0821</t>
  </si>
  <si>
    <t>Högsby</t>
  </si>
  <si>
    <t>19</t>
  </si>
  <si>
    <t>1266</t>
  </si>
  <si>
    <t>Hörby</t>
  </si>
  <si>
    <t>1267</t>
  </si>
  <si>
    <t>Höör</t>
  </si>
  <si>
    <t>17*</t>
  </si>
  <si>
    <t>2510</t>
  </si>
  <si>
    <t>Jokkmokk</t>
  </si>
  <si>
    <t>0123</t>
  </si>
  <si>
    <t>Järfälla</t>
  </si>
  <si>
    <t>0680</t>
  </si>
  <si>
    <t>Jönköping</t>
  </si>
  <si>
    <t>2514</t>
  </si>
  <si>
    <t>Kalix</t>
  </si>
  <si>
    <t>0880</t>
  </si>
  <si>
    <t>Kalmar</t>
  </si>
  <si>
    <t>1446</t>
  </si>
  <si>
    <t>Karlsborg</t>
  </si>
  <si>
    <t>1082</t>
  </si>
  <si>
    <t>Karlshamn</t>
  </si>
  <si>
    <t>1883</t>
  </si>
  <si>
    <t>Karlskoga</t>
  </si>
  <si>
    <t>1080</t>
  </si>
  <si>
    <t>Karlskrona</t>
  </si>
  <si>
    <t>27</t>
  </si>
  <si>
    <t>1780</t>
  </si>
  <si>
    <t>Karlstad</t>
  </si>
  <si>
    <t>0483</t>
  </si>
  <si>
    <t>Katrineholm</t>
  </si>
  <si>
    <t>28*</t>
  </si>
  <si>
    <t>1715</t>
  </si>
  <si>
    <t>Kil</t>
  </si>
  <si>
    <t>0513</t>
  </si>
  <si>
    <t>Kinda</t>
  </si>
  <si>
    <t>2584</t>
  </si>
  <si>
    <t>Kiruna</t>
  </si>
  <si>
    <t>1276</t>
  </si>
  <si>
    <t>Klippan</t>
  </si>
  <si>
    <t>0330</t>
  </si>
  <si>
    <t>Knivsta</t>
  </si>
  <si>
    <t>2282</t>
  </si>
  <si>
    <t>Kramfors</t>
  </si>
  <si>
    <t>-20</t>
  </si>
  <si>
    <t>1290</t>
  </si>
  <si>
    <t>Kristianstad</t>
  </si>
  <si>
    <t>1781</t>
  </si>
  <si>
    <t>Kristinehamn</t>
  </si>
  <si>
    <t>2309</t>
  </si>
  <si>
    <t>Krokom</t>
  </si>
  <si>
    <t>-13</t>
  </si>
  <si>
    <t>1881</t>
  </si>
  <si>
    <t>Kumla</t>
  </si>
  <si>
    <t>1384</t>
  </si>
  <si>
    <t>Kungsbacka</t>
  </si>
  <si>
    <t>1960</t>
  </si>
  <si>
    <t>Kungsör</t>
  </si>
  <si>
    <t>1482</t>
  </si>
  <si>
    <t>Kungälv</t>
  </si>
  <si>
    <t>1261</t>
  </si>
  <si>
    <t>Kävlinge</t>
  </si>
  <si>
    <t>1983</t>
  </si>
  <si>
    <t>Köping</t>
  </si>
  <si>
    <t>1381</t>
  </si>
  <si>
    <t>Laholm</t>
  </si>
  <si>
    <t>1282</t>
  </si>
  <si>
    <t>Landskrona</t>
  </si>
  <si>
    <t>16*</t>
  </si>
  <si>
    <t>1860</t>
  </si>
  <si>
    <t>Laxå</t>
  </si>
  <si>
    <t>1814</t>
  </si>
  <si>
    <t>Lekeberg</t>
  </si>
  <si>
    <t>2029</t>
  </si>
  <si>
    <t>Leksand</t>
  </si>
  <si>
    <t>1441</t>
  </si>
  <si>
    <t>Lerum</t>
  </si>
  <si>
    <t>0761</t>
  </si>
  <si>
    <t>Lessebo</t>
  </si>
  <si>
    <t>0186</t>
  </si>
  <si>
    <t>Lidingö</t>
  </si>
  <si>
    <t>1494</t>
  </si>
  <si>
    <t>Lidköping</t>
  </si>
  <si>
    <t>1462</t>
  </si>
  <si>
    <t>Lilla Edet</t>
  </si>
  <si>
    <t>1885</t>
  </si>
  <si>
    <t>Lindesberg</t>
  </si>
  <si>
    <t>0580</t>
  </si>
  <si>
    <t>Linköping</t>
  </si>
  <si>
    <t>37</t>
  </si>
  <si>
    <t>0781</t>
  </si>
  <si>
    <t>Ljungby</t>
  </si>
  <si>
    <t>2161</t>
  </si>
  <si>
    <t>Ljusdal</t>
  </si>
  <si>
    <t>1864</t>
  </si>
  <si>
    <t>Ljusnarsberg</t>
  </si>
  <si>
    <t>1262</t>
  </si>
  <si>
    <t>Lomma</t>
  </si>
  <si>
    <t>2085</t>
  </si>
  <si>
    <t>Ludvika</t>
  </si>
  <si>
    <t>2580</t>
  </si>
  <si>
    <t>Luleå</t>
  </si>
  <si>
    <t>1281</t>
  </si>
  <si>
    <t>Lund</t>
  </si>
  <si>
    <t>Lycksele</t>
  </si>
  <si>
    <t>1484</t>
  </si>
  <si>
    <t>Lysekil</t>
  </si>
  <si>
    <t>1280</t>
  </si>
  <si>
    <t>Malmö</t>
  </si>
  <si>
    <t>-19</t>
  </si>
  <si>
    <t>2023</t>
  </si>
  <si>
    <t>Malung-Sälen</t>
  </si>
  <si>
    <t>Malå</t>
  </si>
  <si>
    <t>26</t>
  </si>
  <si>
    <t>1493</t>
  </si>
  <si>
    <t>Mariestad</t>
  </si>
  <si>
    <t>7</t>
  </si>
  <si>
    <t>1463</t>
  </si>
  <si>
    <t>Mark</t>
  </si>
  <si>
    <t>0767</t>
  </si>
  <si>
    <t>Markaryd</t>
  </si>
  <si>
    <t>1461</t>
  </si>
  <si>
    <t>Mellerud</t>
  </si>
  <si>
    <t>0586</t>
  </si>
  <si>
    <t>Mjölby</t>
  </si>
  <si>
    <t>2062</t>
  </si>
  <si>
    <t>Mora</t>
  </si>
  <si>
    <t>-5</t>
  </si>
  <si>
    <t>0583</t>
  </si>
  <si>
    <t>Motala</t>
  </si>
  <si>
    <t>0642</t>
  </si>
  <si>
    <t>Mullsjö</t>
  </si>
  <si>
    <t>1430</t>
  </si>
  <si>
    <t>Munkedal</t>
  </si>
  <si>
    <t>1762</t>
  </si>
  <si>
    <t>Munkfors</t>
  </si>
  <si>
    <t>1481</t>
  </si>
  <si>
    <t>Mölndal</t>
  </si>
  <si>
    <t>0861</t>
  </si>
  <si>
    <t>Mönsterås</t>
  </si>
  <si>
    <t>0840</t>
  </si>
  <si>
    <t>Mörbylånga</t>
  </si>
  <si>
    <t>0182</t>
  </si>
  <si>
    <t>Nacka</t>
  </si>
  <si>
    <t>1884</t>
  </si>
  <si>
    <t>Nora</t>
  </si>
  <si>
    <t>1962</t>
  </si>
  <si>
    <t>Norberg</t>
  </si>
  <si>
    <t>2132</t>
  </si>
  <si>
    <t>Nordanstig</t>
  </si>
  <si>
    <t>2401</t>
  </si>
  <si>
    <t>Nordmaling</t>
  </si>
  <si>
    <t>0581</t>
  </si>
  <si>
    <t>Norrköping</t>
  </si>
  <si>
    <t>0188</t>
  </si>
  <si>
    <t>Norrtälje</t>
  </si>
  <si>
    <t>2417</t>
  </si>
  <si>
    <t>Norsjö</t>
  </si>
  <si>
    <t>0881</t>
  </si>
  <si>
    <t>Nybro</t>
  </si>
  <si>
    <t>0140</t>
  </si>
  <si>
    <t>Nykvarn</t>
  </si>
  <si>
    <t>0480</t>
  </si>
  <si>
    <t>Nyköping</t>
  </si>
  <si>
    <t>0192</t>
  </si>
  <si>
    <t>Nynäshamn</t>
  </si>
  <si>
    <t>0682</t>
  </si>
  <si>
    <t>Nässjö</t>
  </si>
  <si>
    <t>22*</t>
  </si>
  <si>
    <t>2101</t>
  </si>
  <si>
    <t>Ockelbo</t>
  </si>
  <si>
    <t>1060</t>
  </si>
  <si>
    <t>Olofström</t>
  </si>
  <si>
    <t>33</t>
  </si>
  <si>
    <t>2034</t>
  </si>
  <si>
    <t>Orsa</t>
  </si>
  <si>
    <t>1421</t>
  </si>
  <si>
    <t>Orust</t>
  </si>
  <si>
    <t>1273</t>
  </si>
  <si>
    <t>Osby</t>
  </si>
  <si>
    <t>0882</t>
  </si>
  <si>
    <t>Oskarshamn</t>
  </si>
  <si>
    <t>2121</t>
  </si>
  <si>
    <t>Ovanåker</t>
  </si>
  <si>
    <t>0481</t>
  </si>
  <si>
    <t>Oxelösund</t>
  </si>
  <si>
    <t>2521</t>
  </si>
  <si>
    <t>Pajala</t>
  </si>
  <si>
    <t>1402</t>
  </si>
  <si>
    <t>Partille</t>
  </si>
  <si>
    <t>1275</t>
  </si>
  <si>
    <t>Perstorp</t>
  </si>
  <si>
    <t>2581</t>
  </si>
  <si>
    <t>Piteå</t>
  </si>
  <si>
    <t>2</t>
  </si>
  <si>
    <t>2303</t>
  </si>
  <si>
    <t>Ragunda</t>
  </si>
  <si>
    <t>2409</t>
  </si>
  <si>
    <t>Robertsfors</t>
  </si>
  <si>
    <t>1081</t>
  </si>
  <si>
    <t>Ronneby</t>
  </si>
  <si>
    <t>32</t>
  </si>
  <si>
    <t>2031</t>
  </si>
  <si>
    <t>Rättvik</t>
  </si>
  <si>
    <t>1981</t>
  </si>
  <si>
    <t>Sala</t>
  </si>
  <si>
    <t>0128</t>
  </si>
  <si>
    <t>Salem</t>
  </si>
  <si>
    <t>2181</t>
  </si>
  <si>
    <t>Sandviken</t>
  </si>
  <si>
    <t>0191</t>
  </si>
  <si>
    <t>Sigtuna</t>
  </si>
  <si>
    <t>1291</t>
  </si>
  <si>
    <t>Simrishamn</t>
  </si>
  <si>
    <t>1265</t>
  </si>
  <si>
    <t>Sjöbo</t>
  </si>
  <si>
    <t>1495</t>
  </si>
  <si>
    <t>Skara</t>
  </si>
  <si>
    <t>2482</t>
  </si>
  <si>
    <t>Skellefteå</t>
  </si>
  <si>
    <t>1904</t>
  </si>
  <si>
    <t>Skinnskatteberg</t>
  </si>
  <si>
    <t>1264</t>
  </si>
  <si>
    <t>Skurup</t>
  </si>
  <si>
    <t>1496</t>
  </si>
  <si>
    <t>Skövde</t>
  </si>
  <si>
    <t>2061</t>
  </si>
  <si>
    <t>Smedjebacken</t>
  </si>
  <si>
    <t>2283</t>
  </si>
  <si>
    <t>Sollefteå</t>
  </si>
  <si>
    <t>0163</t>
  </si>
  <si>
    <t>Sollentuna</t>
  </si>
  <si>
    <t>8*</t>
  </si>
  <si>
    <t>0184</t>
  </si>
  <si>
    <t>Solna</t>
  </si>
  <si>
    <t>2422</t>
  </si>
  <si>
    <t>Sorsele</t>
  </si>
  <si>
    <t>1427</t>
  </si>
  <si>
    <t>Sotenäs</t>
  </si>
  <si>
    <t>1230</t>
  </si>
  <si>
    <t>Staffanstorp</t>
  </si>
  <si>
    <t>1415</t>
  </si>
  <si>
    <t>Stenungsund</t>
  </si>
  <si>
    <t>0180</t>
  </si>
  <si>
    <t>Stockholm</t>
  </si>
  <si>
    <t>-8</t>
  </si>
  <si>
    <t>1760</t>
  </si>
  <si>
    <t>Storfors</t>
  </si>
  <si>
    <t>-22*</t>
  </si>
  <si>
    <t>2421</t>
  </si>
  <si>
    <t>Storuman</t>
  </si>
  <si>
    <t>12</t>
  </si>
  <si>
    <t>0486</t>
  </si>
  <si>
    <t>Strängnäs</t>
  </si>
  <si>
    <t>1486</t>
  </si>
  <si>
    <t>Strömstad</t>
  </si>
  <si>
    <t>-22</t>
  </si>
  <si>
    <t>2313</t>
  </si>
  <si>
    <t>Strömsund</t>
  </si>
  <si>
    <t>0183</t>
  </si>
  <si>
    <t>Sundbyberg</t>
  </si>
  <si>
    <t>2281</t>
  </si>
  <si>
    <t>Sundsvall</t>
  </si>
  <si>
    <t>1766</t>
  </si>
  <si>
    <t>Sunne</t>
  </si>
  <si>
    <t>1907</t>
  </si>
  <si>
    <t>Surahammar</t>
  </si>
  <si>
    <t>1214</t>
  </si>
  <si>
    <t>Svalöv</t>
  </si>
  <si>
    <t>1263</t>
  </si>
  <si>
    <t>Svedala</t>
  </si>
  <si>
    <t>1465</t>
  </si>
  <si>
    <t>Svenljunga</t>
  </si>
  <si>
    <t>21</t>
  </si>
  <si>
    <t>1785</t>
  </si>
  <si>
    <t>Säffle</t>
  </si>
  <si>
    <t>2082</t>
  </si>
  <si>
    <t>Säter</t>
  </si>
  <si>
    <t>-7</t>
  </si>
  <si>
    <t>0684</t>
  </si>
  <si>
    <t>Sävsjö</t>
  </si>
  <si>
    <t>2182</t>
  </si>
  <si>
    <t>Söderhamn</t>
  </si>
  <si>
    <t>0582</t>
  </si>
  <si>
    <t>Söderköping</t>
  </si>
  <si>
    <t>-6</t>
  </si>
  <si>
    <t>0181</t>
  </si>
  <si>
    <t>Södertälje</t>
  </si>
  <si>
    <t>1083</t>
  </si>
  <si>
    <t>Sölvesborg</t>
  </si>
  <si>
    <t>1435</t>
  </si>
  <si>
    <t>Tanum</t>
  </si>
  <si>
    <t>1472</t>
  </si>
  <si>
    <t>Tibro</t>
  </si>
  <si>
    <t>1498</t>
  </si>
  <si>
    <t>Tidaholm</t>
  </si>
  <si>
    <t>0360</t>
  </si>
  <si>
    <t>Tierp</t>
  </si>
  <si>
    <t>2262</t>
  </si>
  <si>
    <t>Timrå</t>
  </si>
  <si>
    <t>0763</t>
  </si>
  <si>
    <t>Tingsryd</t>
  </si>
  <si>
    <t>1419</t>
  </si>
  <si>
    <t>Tjörn</t>
  </si>
  <si>
    <t>1270</t>
  </si>
  <si>
    <t>Tomelilla</t>
  </si>
  <si>
    <t>1737</t>
  </si>
  <si>
    <t>Torsby</t>
  </si>
  <si>
    <t>0834</t>
  </si>
  <si>
    <t>Torsås</t>
  </si>
  <si>
    <t>1452</t>
  </si>
  <si>
    <t>Tranemo</t>
  </si>
  <si>
    <t>31</t>
  </si>
  <si>
    <t>0687</t>
  </si>
  <si>
    <t>Tranås</t>
  </si>
  <si>
    <t>1287</t>
  </si>
  <si>
    <t>Trelleborg</t>
  </si>
  <si>
    <t>1488</t>
  </si>
  <si>
    <t>Trollhättan</t>
  </si>
  <si>
    <t>0488</t>
  </si>
  <si>
    <t>Trosa</t>
  </si>
  <si>
    <t>0138</t>
  </si>
  <si>
    <t>Tyresö</t>
  </si>
  <si>
    <t>0160</t>
  </si>
  <si>
    <t>Täby</t>
  </si>
  <si>
    <t>1473</t>
  </si>
  <si>
    <t>Töreboda</t>
  </si>
  <si>
    <t>1485</t>
  </si>
  <si>
    <t>Uddevalla</t>
  </si>
  <si>
    <t>1491</t>
  </si>
  <si>
    <t>Ulricehamn</t>
  </si>
  <si>
    <t>2480</t>
  </si>
  <si>
    <t>Umeå</t>
  </si>
  <si>
    <t>0114</t>
  </si>
  <si>
    <t>Upplands Väsby</t>
  </si>
  <si>
    <t>0139</t>
  </si>
  <si>
    <t>Upplands-Bro</t>
  </si>
  <si>
    <t>39</t>
  </si>
  <si>
    <t>0380</t>
  </si>
  <si>
    <t>Uppsala</t>
  </si>
  <si>
    <t>-23</t>
  </si>
  <si>
    <t>0760</t>
  </si>
  <si>
    <t>Uppvidinge</t>
  </si>
  <si>
    <t>0584</t>
  </si>
  <si>
    <t>Vadstena</t>
  </si>
  <si>
    <t>0665</t>
  </si>
  <si>
    <t>Vaggeryd</t>
  </si>
  <si>
    <t>0563</t>
  </si>
  <si>
    <t>Valdemarsvik</t>
  </si>
  <si>
    <t>0115</t>
  </si>
  <si>
    <t>Vallentuna</t>
  </si>
  <si>
    <t>2021</t>
  </si>
  <si>
    <t>Vansbro</t>
  </si>
  <si>
    <t>1470</t>
  </si>
  <si>
    <t>Vara</t>
  </si>
  <si>
    <t>1383</t>
  </si>
  <si>
    <t>Varberg</t>
  </si>
  <si>
    <t>0187</t>
  </si>
  <si>
    <t>Vaxholm</t>
  </si>
  <si>
    <t>1233</t>
  </si>
  <si>
    <t>Vellinge</t>
  </si>
  <si>
    <t>0685</t>
  </si>
  <si>
    <t>Vetlanda</t>
  </si>
  <si>
    <t>2462</t>
  </si>
  <si>
    <t>Vilhelmina</t>
  </si>
  <si>
    <t>0884</t>
  </si>
  <si>
    <t>Vimmerby</t>
  </si>
  <si>
    <t>2404</t>
  </si>
  <si>
    <t>Vindeln</t>
  </si>
  <si>
    <t>0428</t>
  </si>
  <si>
    <t>Vingåker</t>
  </si>
  <si>
    <t>1442</t>
  </si>
  <si>
    <t>Vårgårda</t>
  </si>
  <si>
    <t>1487</t>
  </si>
  <si>
    <t>Vänersborg</t>
  </si>
  <si>
    <t>2460</t>
  </si>
  <si>
    <t>Vännäs</t>
  </si>
  <si>
    <t>0120</t>
  </si>
  <si>
    <t>Värmdö</t>
  </si>
  <si>
    <t>0683</t>
  </si>
  <si>
    <t>Värnamo</t>
  </si>
  <si>
    <t>0883</t>
  </si>
  <si>
    <t>Västervik</t>
  </si>
  <si>
    <t>1980</t>
  </si>
  <si>
    <t>Västerås</t>
  </si>
  <si>
    <t>0780</t>
  </si>
  <si>
    <t>Växjö</t>
  </si>
  <si>
    <t>0512</t>
  </si>
  <si>
    <t>Ydre</t>
  </si>
  <si>
    <t>1286</t>
  </si>
  <si>
    <t>Ystad</t>
  </si>
  <si>
    <t>1492</t>
  </si>
  <si>
    <t>Åmål</t>
  </si>
  <si>
    <t>2260</t>
  </si>
  <si>
    <t>Ånge</t>
  </si>
  <si>
    <t>-33</t>
  </si>
  <si>
    <t>2321</t>
  </si>
  <si>
    <t>Åre</t>
  </si>
  <si>
    <t>1765</t>
  </si>
  <si>
    <t>Årjäng</t>
  </si>
  <si>
    <t>2463</t>
  </si>
  <si>
    <t>Åsele</t>
  </si>
  <si>
    <t>1277</t>
  </si>
  <si>
    <t>Åstorp</t>
  </si>
  <si>
    <t>0561</t>
  </si>
  <si>
    <t>Åtvidaberg</t>
  </si>
  <si>
    <t>0765</t>
  </si>
  <si>
    <t>Älmhult</t>
  </si>
  <si>
    <t>2039</t>
  </si>
  <si>
    <t>Älvdalen</t>
  </si>
  <si>
    <t>0319</t>
  </si>
  <si>
    <t>Älvkarleby</t>
  </si>
  <si>
    <t>2560</t>
  </si>
  <si>
    <t>Älvsbyn</t>
  </si>
  <si>
    <t>1292</t>
  </si>
  <si>
    <t>Ängelholm</t>
  </si>
  <si>
    <t>1407</t>
  </si>
  <si>
    <t>Öckerö</t>
  </si>
  <si>
    <t>0509</t>
  </si>
  <si>
    <t>Ödeshög</t>
  </si>
  <si>
    <t>-32</t>
  </si>
  <si>
    <t>1880</t>
  </si>
  <si>
    <t>Örebro</t>
  </si>
  <si>
    <t>1257</t>
  </si>
  <si>
    <t>Örkelljunga</t>
  </si>
  <si>
    <t>2284</t>
  </si>
  <si>
    <t>Örnsköldsvik</t>
  </si>
  <si>
    <t>2380</t>
  </si>
  <si>
    <t>Östersund</t>
  </si>
  <si>
    <t>0117</t>
  </si>
  <si>
    <t>Österåker</t>
  </si>
  <si>
    <t>0382</t>
  </si>
  <si>
    <t>Östhammar</t>
  </si>
  <si>
    <t>-25</t>
  </si>
  <si>
    <t>1256</t>
  </si>
  <si>
    <t>Östra Göinge</t>
  </si>
  <si>
    <t>2513</t>
  </si>
  <si>
    <t>Överkalix</t>
  </si>
  <si>
    <t>2518</t>
  </si>
  <si>
    <t>Övertorneå</t>
  </si>
  <si>
    <r>
      <t xml:space="preserve">Utveckling mellan tidsperioderna 2004-2006 och 2014-2016. Förändring i procent.
</t>
    </r>
    <r>
      <rPr>
        <i/>
        <sz val="10"/>
        <rFont val="Calibri"/>
        <family val="2"/>
        <scheme val="minor"/>
      </rPr>
      <t>*Ej statistiskt signifikant förändring.</t>
    </r>
  </si>
  <si>
    <t>-1</t>
  </si>
  <si>
    <t>-3</t>
  </si>
  <si>
    <t>18</t>
  </si>
  <si>
    <t>-31</t>
  </si>
  <si>
    <t>6</t>
  </si>
  <si>
    <t>-4</t>
  </si>
  <si>
    <t>29</t>
  </si>
  <si>
    <t>-26</t>
  </si>
  <si>
    <t>22</t>
  </si>
  <si>
    <t>0</t>
  </si>
  <si>
    <t>-29</t>
  </si>
  <si>
    <t>43</t>
  </si>
  <si>
    <t>51</t>
  </si>
  <si>
    <t>50</t>
  </si>
  <si>
    <t>30</t>
  </si>
  <si>
    <t>28</t>
  </si>
  <si>
    <t>64</t>
  </si>
  <si>
    <t>44</t>
  </si>
  <si>
    <t>114</t>
  </si>
  <si>
    <t>35</t>
  </si>
  <si>
    <t>33*</t>
  </si>
  <si>
    <t>56</t>
  </si>
  <si>
    <t>40</t>
  </si>
  <si>
    <t>-31*</t>
  </si>
  <si>
    <t>82</t>
  </si>
  <si>
    <t>69</t>
  </si>
  <si>
    <t>63</t>
  </si>
  <si>
    <t>49</t>
  </si>
  <si>
    <t>-34</t>
  </si>
  <si>
    <t>42</t>
  </si>
  <si>
    <t>54</t>
  </si>
  <si>
    <t>55</t>
  </si>
  <si>
    <t>47</t>
  </si>
  <si>
    <t>59</t>
  </si>
  <si>
    <t>95</t>
  </si>
  <si>
    <t>90</t>
  </si>
  <si>
    <t>36</t>
  </si>
  <si>
    <t>-30</t>
  </si>
  <si>
    <t>20</t>
  </si>
  <si>
    <t>-36</t>
  </si>
  <si>
    <t>-44</t>
  </si>
  <si>
    <t>-37</t>
  </si>
  <si>
    <t>-46</t>
  </si>
  <si>
    <t>-45</t>
  </si>
  <si>
    <t>-38</t>
  </si>
  <si>
    <t>-42</t>
  </si>
  <si>
    <t>-35</t>
  </si>
  <si>
    <t>-40</t>
  </si>
  <si>
    <t>-53</t>
  </si>
  <si>
    <t>-55</t>
  </si>
  <si>
    <t>-39</t>
  </si>
  <si>
    <t>-50</t>
  </si>
  <si>
    <t>-41</t>
  </si>
  <si>
    <t>-43</t>
  </si>
  <si>
    <t>-49</t>
  </si>
  <si>
    <t>Andel (%) män som arbetar som brandpersonal i utryckningstjänst</t>
  </si>
  <si>
    <t>78,6 - 100</t>
  </si>
  <si>
    <t>A</t>
  </si>
  <si>
    <t>Summa av B</t>
  </si>
  <si>
    <t>Esri Pivot Table 1'!Esri Pivot Table 1</t>
  </si>
  <si>
    <t>ColumnIndex</t>
  </si>
  <si>
    <t>Name</t>
  </si>
  <si>
    <t>Alias</t>
  </si>
  <si>
    <t>VisibleOnMapTip</t>
  </si>
  <si>
    <t>ChangeIndicator</t>
  </si>
  <si>
    <t>LookupColumn</t>
  </si>
  <si>
    <t>ColumnId</t>
  </si>
  <si>
    <t>FieldType</t>
  </si>
  <si>
    <t>f1</t>
  </si>
  <si>
    <t>f2</t>
  </si>
  <si>
    <t>String</t>
  </si>
  <si>
    <t>Integer</t>
  </si>
  <si>
    <t>ObjectId</t>
  </si>
  <si>
    <t>Hash</t>
  </si>
  <si>
    <t>Shape</t>
  </si>
  <si>
    <t>H13408153904616292003</t>
  </si>
  <si>
    <t>H8835005555725144442</t>
  </si>
  <si>
    <t>H2559168546908084444</t>
  </si>
  <si>
    <t>H3666826213348022365</t>
  </si>
  <si>
    <t>H3913309310763123462</t>
  </si>
  <si>
    <t>H12976263061290446514</t>
  </si>
  <si>
    <t>H17199086896396940946</t>
  </si>
  <si>
    <t>H14761448317945462758</t>
  </si>
  <si>
    <t>H8782329462227898527</t>
  </si>
  <si>
    <t>H4746660110640941095</t>
  </si>
  <si>
    <t>H17281711559994900246</t>
  </si>
  <si>
    <t>H7494783401366772011</t>
  </si>
  <si>
    <t>H2966913004590570049</t>
  </si>
  <si>
    <t>H9097015866843204283</t>
  </si>
  <si>
    <t>H16770792216665722996</t>
  </si>
  <si>
    <t>H463547050555510951</t>
  </si>
  <si>
    <t>H11065000036274551000</t>
  </si>
  <si>
    <t>H15662440662916646652</t>
  </si>
  <si>
    <t>H12490342010110522418</t>
  </si>
  <si>
    <t>H6250891648664039008</t>
  </si>
  <si>
    <t>H2673100651042213617</t>
  </si>
  <si>
    <t>H4607887253707821391</t>
  </si>
  <si>
    <t>H13245199980370009789</t>
  </si>
  <si>
    <t>H11241361187875793978</t>
  </si>
  <si>
    <t>H8319780120527028018</t>
  </si>
  <si>
    <t>H7605891480714820136</t>
  </si>
  <si>
    <t>H12343921708953163993</t>
  </si>
  <si>
    <t>H1597904939583976831</t>
  </si>
  <si>
    <t>H14613570212922210566</t>
  </si>
  <si>
    <t>H9859217126314009165</t>
  </si>
  <si>
    <t>H5172987695597903039</t>
  </si>
  <si>
    <t>H5487087266092283519</t>
  </si>
  <si>
    <t>H17013186766653849844</t>
  </si>
  <si>
    <t>H1422844823127447937</t>
  </si>
  <si>
    <t>H17954448558056649562</t>
  </si>
  <si>
    <t>H4561895309250151195</t>
  </si>
  <si>
    <t>H2815921342683559955</t>
  </si>
  <si>
    <t>H11134180875462234165</t>
  </si>
  <si>
    <t>H6271509665190536247</t>
  </si>
  <si>
    <t>H4335472010230865352</t>
  </si>
  <si>
    <t>H13502031048617962319</t>
  </si>
  <si>
    <t>H1533212859473949268</t>
  </si>
  <si>
    <t>H17370032369593753057</t>
  </si>
  <si>
    <t>H2618642077922436303</t>
  </si>
  <si>
    <t>H10390823665581759368</t>
  </si>
  <si>
    <t>H9105516532683229064</t>
  </si>
  <si>
    <t>H5021103222524693430</t>
  </si>
  <si>
    <t>H16778202787559045230</t>
  </si>
  <si>
    <t>H11363619839119429164</t>
  </si>
  <si>
    <t>H4788974622750098709</t>
  </si>
  <si>
    <t>H7522156578634190356</t>
  </si>
  <si>
    <t>H13278036565746661352</t>
  </si>
  <si>
    <t>H4339202301042961072</t>
  </si>
  <si>
    <t>H14397921114804968010</t>
  </si>
  <si>
    <t>H9585071647673411544</t>
  </si>
  <si>
    <t>H741966372650619013</t>
  </si>
  <si>
    <t>H4148105985872342450</t>
  </si>
  <si>
    <t>H13197270399984701967</t>
  </si>
  <si>
    <t>H1622777679507779591</t>
  </si>
  <si>
    <t>H14677696874662251190</t>
  </si>
  <si>
    <t>H6140140820416150983</t>
  </si>
  <si>
    <t>H9265314170737793374</t>
  </si>
  <si>
    <t>H808865174787301051</t>
  </si>
  <si>
    <t>H15290586465594252153</t>
  </si>
  <si>
    <t>H413216470519505290</t>
  </si>
  <si>
    <t>H13942906593042087953</t>
  </si>
  <si>
    <t>H16086334764250785980</t>
  </si>
  <si>
    <t>H376020406500314841</t>
  </si>
  <si>
    <t>H11021913209268550298</t>
  </si>
  <si>
    <t>H7395967284036495303</t>
  </si>
  <si>
    <t>H14084307269163790818</t>
  </si>
  <si>
    <t>H8305772135178666054</t>
  </si>
  <si>
    <t>H17583743270269781217</t>
  </si>
  <si>
    <t>H14848246951337441330</t>
  </si>
  <si>
    <t>H7413506270174965333</t>
  </si>
  <si>
    <t>H17543704843539379817</t>
  </si>
  <si>
    <t>H2807215586712353911</t>
  </si>
  <si>
    <t>H95987370446587813</t>
  </si>
  <si>
    <t>H2597408912276129588</t>
  </si>
  <si>
    <t>H7290072602322548404</t>
  </si>
  <si>
    <t>H16724473835037505059</t>
  </si>
  <si>
    <t>H3688148984293232775</t>
  </si>
  <si>
    <t>H862095740939437129</t>
  </si>
  <si>
    <t>H7152128464798111981</t>
  </si>
  <si>
    <t>H12543374646372206660</t>
  </si>
  <si>
    <t>H3032812298585871581</t>
  </si>
  <si>
    <t>H12943268351979561711</t>
  </si>
  <si>
    <t>H6659605756667155188</t>
  </si>
  <si>
    <t>H6005033883780123754</t>
  </si>
  <si>
    <t>H1167538909912117836</t>
  </si>
  <si>
    <t>H10718046796343152784</t>
  </si>
  <si>
    <t>H15078974941531236103</t>
  </si>
  <si>
    <t>H14538731007135040213</t>
  </si>
  <si>
    <t>H1096625956791721988</t>
  </si>
  <si>
    <t>H1349853465556055659</t>
  </si>
  <si>
    <t>H10502538332739652522</t>
  </si>
  <si>
    <t>H5440986635199409246</t>
  </si>
  <si>
    <t>H5255107848933717080</t>
  </si>
  <si>
    <t>H12538315409485900248</t>
  </si>
  <si>
    <t>H9877633087695015409</t>
  </si>
  <si>
    <t>H17166224336583744484</t>
  </si>
  <si>
    <t>H13164317245197099900</t>
  </si>
  <si>
    <t>H987102915862428841</t>
  </si>
  <si>
    <t>H12778859428460205046</t>
  </si>
  <si>
    <t>H14890051233651536949</t>
  </si>
  <si>
    <t>H18400957940351413277</t>
  </si>
  <si>
    <t>H1168303721243643193</t>
  </si>
  <si>
    <t>H4851860352307678768</t>
  </si>
  <si>
    <t>H14596606117113327884</t>
  </si>
  <si>
    <t>H2317049240975043114</t>
  </si>
  <si>
    <t>H9790266799162773234</t>
  </si>
  <si>
    <t>H12546528368225219800</t>
  </si>
  <si>
    <t>H11914245011589233484</t>
  </si>
  <si>
    <t>H6804721252888955612</t>
  </si>
  <si>
    <t>H9713932338215740728</t>
  </si>
  <si>
    <t>H14443503936040840852</t>
  </si>
  <si>
    <t>H5700008320149410793</t>
  </si>
  <si>
    <t>H5860386008700057659</t>
  </si>
  <si>
    <t>H4868009963398380850</t>
  </si>
  <si>
    <t>H8073856337836464374</t>
  </si>
  <si>
    <t>H6336524812158574663</t>
  </si>
  <si>
    <t>H2817847831351412705</t>
  </si>
  <si>
    <t>H11973793722911524191</t>
  </si>
  <si>
    <t>H7103985370305646179</t>
  </si>
  <si>
    <t>H18123333408447921331</t>
  </si>
  <si>
    <t>H9771548328932578916</t>
  </si>
  <si>
    <t>H8133750744202897200</t>
  </si>
  <si>
    <t>H15155423063389925001</t>
  </si>
  <si>
    <t>H2028860354302157715</t>
  </si>
  <si>
    <t>H12624340496587362069</t>
  </si>
  <si>
    <t>H3109117511018258908</t>
  </si>
  <si>
    <t>H3512484747287829771</t>
  </si>
  <si>
    <t>H17041566210585577773</t>
  </si>
  <si>
    <t>H2938093206541731897</t>
  </si>
  <si>
    <t>H13182994332254093112</t>
  </si>
  <si>
    <t>H7871794001131950587</t>
  </si>
  <si>
    <t>H10897554397704563649</t>
  </si>
  <si>
    <t>H101716230748733705</t>
  </si>
  <si>
    <t>H4883450129909714698</t>
  </si>
  <si>
    <t>H8999154207916980565</t>
  </si>
  <si>
    <t>H13520213201750489796</t>
  </si>
  <si>
    <t>H11067917023552322699</t>
  </si>
  <si>
    <t>H10506609936415828399</t>
  </si>
  <si>
    <t>H6486784020737142854</t>
  </si>
  <si>
    <t>H12403626937244479037</t>
  </si>
  <si>
    <t>H2369978807444385222</t>
  </si>
  <si>
    <t>H13688614336088246116</t>
  </si>
  <si>
    <t>H6817784082961906103</t>
  </si>
  <si>
    <t>H15147276921369149741</t>
  </si>
  <si>
    <t>H15445534352222360695</t>
  </si>
  <si>
    <t>H1281043071738212760</t>
  </si>
  <si>
    <t>H6004960001921710464</t>
  </si>
  <si>
    <t>H9496504599761474108</t>
  </si>
  <si>
    <t>H9102355582171791016</t>
  </si>
  <si>
    <t>H10827108787071752311</t>
  </si>
  <si>
    <t>H780484796053939970</t>
  </si>
  <si>
    <t>H9501553122204989080</t>
  </si>
  <si>
    <t>H7935502092408182644</t>
  </si>
  <si>
    <t>H10647907247891639941</t>
  </si>
  <si>
    <t>H2455426332857468437</t>
  </si>
  <si>
    <t>H10280047358043137465</t>
  </si>
  <si>
    <t>H18384006248771603793</t>
  </si>
  <si>
    <t>H10072900230644699568</t>
  </si>
  <si>
    <t>H7439312932121996765</t>
  </si>
  <si>
    <t>H2474068852702068856</t>
  </si>
  <si>
    <t>H17775082941172390483</t>
  </si>
  <si>
    <t>H791428821038267439</t>
  </si>
  <si>
    <t>H3425513705063029155</t>
  </si>
  <si>
    <t>H15616628034959526054</t>
  </si>
  <si>
    <t>H3903186285072426035</t>
  </si>
  <si>
    <t>H17187015753387572655</t>
  </si>
  <si>
    <t>H9771901508671338350</t>
  </si>
  <si>
    <t>H14747673110330918364</t>
  </si>
  <si>
    <t>H374220130966083446</t>
  </si>
  <si>
    <t>H15126567622125391035</t>
  </si>
  <si>
    <t>H1597751294892806316</t>
  </si>
  <si>
    <t>H6588136572262864181</t>
  </si>
  <si>
    <t>H2631703454782306883</t>
  </si>
  <si>
    <t>H17214823396841432006</t>
  </si>
  <si>
    <t>H12793829829707391932</t>
  </si>
  <si>
    <t>H5451693409159634331</t>
  </si>
  <si>
    <t>H17869769640002748471</t>
  </si>
  <si>
    <t>H17085332632416102197</t>
  </si>
  <si>
    <t>H2311630532673029742</t>
  </si>
  <si>
    <t>H1351167220787935183</t>
  </si>
  <si>
    <t>H14327805088649994084</t>
  </si>
  <si>
    <t>H4274199602268532951</t>
  </si>
  <si>
    <t>H7273040752097485121</t>
  </si>
  <si>
    <t>H16088101821987895835</t>
  </si>
  <si>
    <t>H8996984021844051451</t>
  </si>
  <si>
    <t>H5053928596388793171</t>
  </si>
  <si>
    <t>H11979065157797563677</t>
  </si>
  <si>
    <t>H61258514473147988</t>
  </si>
  <si>
    <t>H17341210577959529034</t>
  </si>
  <si>
    <t>H13541120727831555592</t>
  </si>
  <si>
    <t>H11233827528556703633</t>
  </si>
  <si>
    <t>H10212793712042182747</t>
  </si>
  <si>
    <t>H1852748816948412090</t>
  </si>
  <si>
    <t>H11582368153849796626</t>
  </si>
  <si>
    <t>H5286854293324336973</t>
  </si>
  <si>
    <t>H17026379764935052791</t>
  </si>
  <si>
    <t>H4645004117930261468</t>
  </si>
  <si>
    <t>H977583689484289317</t>
  </si>
  <si>
    <t>H14049293520960417928</t>
  </si>
  <si>
    <t>H13875508180152332822</t>
  </si>
  <si>
    <t>H5046092967535165828</t>
  </si>
  <si>
    <t>H17989528664410294723</t>
  </si>
  <si>
    <t>H935081451559737216</t>
  </si>
  <si>
    <t>H334936973185917374</t>
  </si>
  <si>
    <t>H8756857419436661959</t>
  </si>
  <si>
    <t>H496100587617853172</t>
  </si>
  <si>
    <t>H373588616945125945</t>
  </si>
  <si>
    <t>H14777755511695445102</t>
  </si>
  <si>
    <t>H17056817490611303065</t>
  </si>
  <si>
    <t>H3225668110715249705</t>
  </si>
  <si>
    <t>H4095538133204164802</t>
  </si>
  <si>
    <t>H4830252792861099422</t>
  </si>
  <si>
    <t>H3253515229061733218</t>
  </si>
  <si>
    <t>H9705932341298262185</t>
  </si>
  <si>
    <t>H9081441268492572011</t>
  </si>
  <si>
    <t>H8777818789787355996</t>
  </si>
  <si>
    <t>H3480613633519245466</t>
  </si>
  <si>
    <t>H17960158433903917599</t>
  </si>
  <si>
    <t>H5856148387604460551</t>
  </si>
  <si>
    <t>H159689587925727697</t>
  </si>
  <si>
    <t>H18274821881198312279</t>
  </si>
  <si>
    <t>H12351410362650094638</t>
  </si>
  <si>
    <t>H12837914255003933793</t>
  </si>
  <si>
    <t>H16189854567439263769</t>
  </si>
  <si>
    <t>H14978410377602963377</t>
  </si>
  <si>
    <t>H2312303777139233840</t>
  </si>
  <si>
    <t>H6391834600144758562</t>
  </si>
  <si>
    <t>H2718591775241395465</t>
  </si>
  <si>
    <t>H7515503244784918642</t>
  </si>
  <si>
    <t>H11305300719502578901</t>
  </si>
  <si>
    <t>H6385743830144197422</t>
  </si>
  <si>
    <t>H13056203192025139262</t>
  </si>
  <si>
    <t>H15035990738093698357</t>
  </si>
  <si>
    <t>H13105139952591813017</t>
  </si>
  <si>
    <t>H8154118802535332354</t>
  </si>
  <si>
    <t>H11290257099260561290</t>
  </si>
  <si>
    <t>H16243524092798050623</t>
  </si>
  <si>
    <t>H6410674738530893021</t>
  </si>
  <si>
    <t>H758718545352478017</t>
  </si>
  <si>
    <t>H15168875569306963187</t>
  </si>
  <si>
    <t>H9097184044272550904</t>
  </si>
  <si>
    <t>H14521882955594083423</t>
  </si>
  <si>
    <t>H11513575089868757305</t>
  </si>
  <si>
    <t>H11136036082904880047</t>
  </si>
  <si>
    <t>H12852172774261898204</t>
  </si>
  <si>
    <t>H5600587319019694675</t>
  </si>
  <si>
    <t>H6293281308446375400</t>
  </si>
  <si>
    <t>H4424741158639342582</t>
  </si>
  <si>
    <t>H4976119833247775174</t>
  </si>
  <si>
    <t>H3189234390994503710</t>
  </si>
  <si>
    <t>H4383257285514465801</t>
  </si>
  <si>
    <t>H9912452739417314446</t>
  </si>
  <si>
    <t>H13616198819788081300</t>
  </si>
  <si>
    <t>H1435469296452468573</t>
  </si>
  <si>
    <t>H16553939011298079231</t>
  </si>
  <si>
    <t>H8180249216294656933</t>
  </si>
  <si>
    <t>H15207351035045302045</t>
  </si>
  <si>
    <t>H14897294186062639268</t>
  </si>
  <si>
    <t>H6495835772370400291</t>
  </si>
  <si>
    <t>H1670026732387193683</t>
  </si>
  <si>
    <t>H3669615897670370109</t>
  </si>
  <si>
    <t>H10154179873543174025</t>
  </si>
  <si>
    <t>H4115573684022568350</t>
  </si>
  <si>
    <t>H17663222089771468910</t>
  </si>
  <si>
    <t>H17461009534718063826</t>
  </si>
  <si>
    <t>H1122131522877621115</t>
  </si>
  <si>
    <t>H3052673264031543798</t>
  </si>
  <si>
    <t>H12812916443631096292</t>
  </si>
  <si>
    <t>H12178184673479451080</t>
  </si>
  <si>
    <t>H6715843859201076777</t>
  </si>
  <si>
    <t>H4851532290462876140</t>
  </si>
  <si>
    <t>H4862951262534132923</t>
  </si>
  <si>
    <t>H1516176925278291840</t>
  </si>
  <si>
    <t>H18142060478486636703</t>
  </si>
  <si>
    <t>H11737124049327795474</t>
  </si>
  <si>
    <t>H399151067523829232</t>
  </si>
  <si>
    <t>H816632904452611456</t>
  </si>
  <si>
    <t>H9845552793752467161</t>
  </si>
  <si>
    <t>H14654227429416987475</t>
  </si>
  <si>
    <t>H7704345919317705440</t>
  </si>
  <si>
    <t>H5457589803427907122</t>
  </si>
  <si>
    <t>H2498786040199206575</t>
  </si>
  <si>
    <t>H1599481998007565490</t>
  </si>
  <si>
    <t>H15334072634744438153</t>
  </si>
  <si>
    <t>RowId</t>
  </si>
  <si>
    <t>IsVis</t>
  </si>
  <si>
    <t>WasVis</t>
  </si>
  <si>
    <t>Changed</t>
  </si>
  <si>
    <t>{"extentsLinked":false,"version":1}</t>
  </si>
  <si>
    <t>Samlingsindikator för samverkan och ledning. Ett poäng för varje ”ja-svar” på frågorna nedan. Max 10 poäng</t>
  </si>
  <si>
    <t>Inom krishanteringsorganisationen finns möjlighet att bedriva:  
- operativ ledning 
- samverkan 
- omvärldsbevakning 
- framtagande av lägesbild 
- kriskommunikation,  
- analys av händelseutvecklingen av en händelse på kort och lång sikt
Lokalerna till krishanteringsorganisationen är utrustade och testade med avseende på:
- elförsörjning, med möjlighet till reservkraftförsörjning, till lokaler, arbetsplatser och tekniska system med en uthållighet om minst en vecka,  
- it-försörjning,  
- tekniska system för kommunikation och samlad lägesbild (t.ex. via Rakel och WIS) 
- tillgång till vatten för hantering av mat och dryck samt för hygien som medger uthållighet om minst en vecka.</t>
  </si>
  <si>
    <t>Samlingsindikator för geografiskt områdesansvar. Ett poäng för varje ”ja-svar” på frågorna nedan. Max 5 poäng.</t>
  </si>
  <si>
    <t>- Kommunen har tagit initiativ som möjliggör för aktörer som bedriver samhällsviktig verksamhet inom kommunens geografiska område att samverka i syfte att uppnå samordning av förberedelser inför och åtgärder under en extraordinär händelse. 
- Kommunen är sammankallande för ett samverkansorgan i vilket representanter för kommunen och aktörer involverade i arbetet med att förebygga och hantera extraordinära händelser inom kommunens geografiska område ingår. 
- Kommunen har rutiner för att upprätta och förmedla en samlad lägesbild inom kommunens geografiska område avseende extraordinära händelser. 
- Kommunen har rutiner för att information till allmänheten vid en extraordinär händelse samordnas.  
- Det finns rutiner för spridning av information till allmänheten via sociala medier, kommunens webbplats,  Viktigt Meddelande till Allmänheten (VMA), kommunens upplysningscentral,  informationsnumret 113 13 eller Sveriges Radio P4. Det ska finnas rutiner för minst en av dessa för att ett poäng ska ges.</t>
  </si>
  <si>
    <t>A10. Risk- och sårbarhetsanalyser</t>
  </si>
  <si>
    <t>Antal verksamheter som kommunerna angivit att de involveras av kommunens risk- och sårbarhetsalanys</t>
  </si>
  <si>
    <t xml:space="preserve">Varje år frågar MSB om hur krisberedskapsarbetet bedrivs i kommunerna. En av frågorna handlar om vilka verksamheter inom kommunen som involverats i arbetet med risk- och sårbarhetsanalyserna. De verksamheter som avses är följande:
- Central administration inklusive IT och informationsverksamhet
- Äldreomsorg
- Individ- och familjeomsorg
- Stöd och service till funktionshindrade
- Grund- och gymnasieskola
- Förskola
- Vatten och avlopp
- Samhällsplanering
- Miljö- och hälsoskydd
- Väghållning
- Renhållning
- Räddningstjänst
- Kommunala bostadsbolag
- Fjärr-/närvärmeförsörjning
- Lokal elförsörjning
- Övriga verksamheter
I måttet på indikator A10 har varje område getts en poäng. Om man således har rapporterat att samtliga verksamheter i frågan involverats i kommunens RSA får man 16 poäng vilket också är max-värde för indikatorn. </t>
  </si>
  <si>
    <t>Handläggningstid för räddningstjänst dvs. tid från 112 anropet ankom till första utlarmning. Mediantid i minuter.</t>
  </si>
  <si>
    <t>Handläggningstid för ambulans dvs. tid från 112 anropet ankom till första utlarmning. Mediantid i minuter.</t>
  </si>
  <si>
    <t>Andel (%) kvinnor som arbetar som brandpersonal i utryckningstjänst
Andel (%) män som arbetar som brandpersonal i utryckningstjänst</t>
  </si>
  <si>
    <t>Responstid för räddningstjänst dvs. tid från när 112 anropet ankom till första resurs är på plats. Mediantid i minuter.</t>
  </si>
  <si>
    <t>Responstid för ambulans dvs. tid från när 112 anropet ankom till första resurs är på plats. Mediantid i minuter.</t>
  </si>
  <si>
    <t>2418</t>
  </si>
  <si>
    <t>2425</t>
  </si>
  <si>
    <t>2481</t>
  </si>
  <si>
    <t>3,6 - 8,4</t>
  </si>
  <si>
    <t>3,7 - 8,3</t>
  </si>
  <si>
    <t>4,3 - 7,3</t>
  </si>
  <si>
    <t>Från och med 2018 hämtas uppgifterna från SCB:s medborgarundersökning.
SCB:s medborgarundersökning genomförs en gång per år, varje höst. SCB drar ett slumpmässigt urval invånare i åldrarna 18–84 år från befolknings registret. l Små kommuner (&lt; 10 000 invånare i åldrarna 18–84 år): 800 personer l Mellanstora kommuner (10 000–59 999 invånare i åldrarna 18–84 år): 1 200 personer l Stora kommuner (≥ 60 000 invånare i åldrarna 18­84 år): 1 600 personer</t>
  </si>
  <si>
    <t>Medelbetyg 1-10 för "Hur ser du på hur tryggt och säkert du kan vistas utomhus på kvällar och nätter?"</t>
  </si>
  <si>
    <t>Medelbetyg 1-10 för "Hur ser du på hur trygg och säker du kan känna dig mot hot, rån och misshandel?"</t>
  </si>
  <si>
    <t>Medelbetyg 1-10 för "Hur ser du på hur trygg och säker du kan känna dig mot inbrott i hemmet?"</t>
  </si>
  <si>
    <t>Medelbetyg för kommunen på frågan "Hur ser du på hur tryggt och säkert du kan vistas utomhus på kvällar och nätter?" Betygsskalan går från 1 (Inte alls bra) till 10 (I allra högsta grad). Alternativet "Ingen åsikt" är valbart.</t>
  </si>
  <si>
    <t>Medelbetyg för kommunen på frågan "Hur ser du på hur trygg och säker du kan känna dig mot hot, rån och misshandel?" Betygsskalan går från 1 (Inte alls bra) till 10 (I allra högsta grad). Alternativet "Ingen åsikt" är valbart.</t>
  </si>
  <si>
    <t>Medelbetyg för kommunen på frågan "Hur ser du på hur trygg och säker du kan känna dig mot inbrott i hemmet?" Betygsskalan går från 1 (Inte alls bra) till 10 (I allra högsta grad). Alternativet "Ingen åsikt" är valbart.</t>
  </si>
  <si>
    <t>MSB sammanställer årligen, i samverkan med länsstyrelserna, i vilken omfattning kommunerna ser till att lagen om skydd mot olyckor efterföljs. Kommunerna eller kommunalförbundet fick ange hur många anställda som i huvudsak tjänstgör som brandmän eller befäl i utryckningstjänst samt hur stor del av dessa som är kvinnor respektive män. Uppgifterna avser år 2017. Observera att indikatorn bygger på data som dels lämnas in av enskilda kommuner, dels av så kallade kommunalförbund eller motsvarande. Alla kommuner som ingår i ett kommunalförbund får samma värde även om det kan finnas skillnader mellan kommunerna.</t>
  </si>
  <si>
    <t>0 - 139,3</t>
  </si>
  <si>
    <t>0 - 21,4</t>
  </si>
  <si>
    <t>Varje år frågar MSB om hur krisberedskapsarbetet bedrivs i kommunerna. Datat till indikatorerna är hämtat från kommunernas redovisning avseende året 2017.</t>
  </si>
  <si>
    <t>Uppgifterna har hämtats från Brottsförebyggande rådets officiella kriminalstatistik. Denna statistik belyser brottsligheten utifrån de brott som anmäls till och handläggs av polis, tull, åklagare, domstol och kriminalvård. Brott som inte anmäls kommer inte med i kriminalstatistiken. Brott som har ägt rum tidigare, men anmälts under redovisningsåret finns med i statistiken, liksom brott som anmälts i Sverige men begåtts utomlands. I mindre omfattning finns även anmälda brott redovisade som i senare utredning inte visar sig vara brott. I brottskategorin våldsbrott ingår ”dödligt våld”, ”försök till mord eller dråp”, ”misshandel inklusive grov”, ”våldtäkt inklusive grov”, ”grov kvinnofridskränkning”, ”grov fridskränkning”, ”våld mot tjänsteman” samt ”rån inklusive grovt rån”. I denna öppna jämförelse har statistik för perioden 2015 till 2017. Antalet anmälda brott har justerats med uppgifter från SCB om befolkningen i respektive kommun.</t>
  </si>
  <si>
    <t>Uppgifterna har hämtats från Brottsförebyggande rådets officiella kriminalstatistik. Denna statistik belyser brottsligheten utifrån de brott som anmäls till och handläggs av polis, tull, åklagare, domstol och kriminalvård. Brott som inte anmäls kommer inte med i kriminalstatistiken. Brott som har ägt rum tidigare, men anmälts under redovisningsåret finns med i statistiken, liksom brott som anmälts i Sverige men begåtts utomlands. I mindre omfattning finns även anmälda brott redovisade som i senare utredning inte visar sig vara brott. I brottskategorin brott om skadegörelse ingår ”skadegörelse/grov skadegörelse/ påverkan på motorfordon (ej brand), genom brand (även motorfordon), klotter, mot stat, kommun, landsting (ej klotter), annan skadegörelse” samt ”mordbrand/grov mordbrand”. I denna öppna jämförelse har statistik för perioden 2015 till 2017 använts. Antalet anmälda brott har justerats med uppgifter från SCB om befolkningen i respektive kommun.</t>
  </si>
  <si>
    <t>MSB sammanställer årligen, i samverkan med länsstyrelserna, i vilken omfattning kommunerna tillser att lagen om skydd mot olyckor efterföljs. I uppföljningen för 2017 tillfrågades samtliga kommuner eller kommunalförbund om räddningstjänsterna genomför någon form av insats I väntan på ambulans (IVPA). Observera att indikatorn bygger på data som dels lämnas in av enskilda kommuner, dels av så kallade kommunalförbund eller motsvarande. Alla kommuner som ingår i ett kommunalförbund får samma värde även om det kan finnas skillnader mellan kommunerna.</t>
  </si>
  <si>
    <t>4 - 10</t>
  </si>
  <si>
    <t>1 - 5</t>
  </si>
  <si>
    <t>Andel Ja = 96 %</t>
  </si>
  <si>
    <t>0 - 38,8</t>
  </si>
  <si>
    <t>Uppgifterna har hämtats från MSB:s insatsregister. Registret bygger på de insatsrapporter och händelserapporter som räddningstjänsterna utformar efter varje insats.
Utöver de insatser som räknas som räddningsinsatser enligt LSO utför räddningstjänsten även det som kallas annat uppdrag i insatsrapporten. Det är oklart i vilken omfattning som andra uppdrag dokumenteras i insatsrapporten. Skälet till det är att det inte finns något dokumenteringskrav enligt LSO och att det för vissa uppdrag krävs en redovisning till landstingen, varför det är osäkert i vilken grad som räddningstjänsten utöver denna redovisning även skriver en insatsrapport.
Rapporteringen om händelse skiljer sig åt mellan insatsrapporten och händelserapporten. Med IVPA-insatser avses därför:
- För insatsrapporten: Annat uppdrag: ”I väntan på ambulans” och ”Sjukvård under delegation”
- För händelserapporten: Sjukvårdsuppdrag och andra uppdrag: ”Hjärtstoppslarm” och ”Annat sjukvårdslarm”
I detta mått har de i insats- och händelserapporten redovisade insatserna använts. I denna öppna jämförelse har statistik för perioden 2015 till 2017 använts.
Antalet räddningsinsatser har justerats med uppgifter från SCB om befolkningen i respektive kommun för redovisning per 1 000 invånare.</t>
  </si>
  <si>
    <t>5,8 - 18,6</t>
  </si>
  <si>
    <r>
      <t xml:space="preserve">Utveckling mellan tidsperioderna 2005-2007 och 2015-2017. Förändring i procent.
</t>
    </r>
    <r>
      <rPr>
        <i/>
        <sz val="10"/>
        <rFont val="Calibri"/>
        <family val="2"/>
        <scheme val="minor"/>
      </rPr>
      <t>*Ej statistiskt signifikant förändring.</t>
    </r>
  </si>
  <si>
    <t>-25*</t>
  </si>
  <si>
    <t>15*</t>
  </si>
  <si>
    <t>0,04 - 1,73</t>
  </si>
  <si>
    <t>95*</t>
  </si>
  <si>
    <t>55*</t>
  </si>
  <si>
    <t>18*</t>
  </si>
  <si>
    <t>30*</t>
  </si>
  <si>
    <t>104</t>
  </si>
  <si>
    <t>-2</t>
  </si>
  <si>
    <t>112</t>
  </si>
  <si>
    <t>34*</t>
  </si>
  <si>
    <t>60</t>
  </si>
  <si>
    <t>260</t>
  </si>
  <si>
    <t>108</t>
  </si>
  <si>
    <t>73*</t>
  </si>
  <si>
    <t>101</t>
  </si>
  <si>
    <t>58</t>
  </si>
  <si>
    <t>151</t>
  </si>
  <si>
    <t>45</t>
  </si>
  <si>
    <t>24*</t>
  </si>
  <si>
    <t>119</t>
  </si>
  <si>
    <t>83</t>
  </si>
  <si>
    <t>46*</t>
  </si>
  <si>
    <t>45*</t>
  </si>
  <si>
    <t>75</t>
  </si>
  <si>
    <t>72</t>
  </si>
  <si>
    <t>231</t>
  </si>
  <si>
    <t>158</t>
  </si>
  <si>
    <t>149</t>
  </si>
  <si>
    <t>40*</t>
  </si>
  <si>
    <t>65</t>
  </si>
  <si>
    <t>48*</t>
  </si>
  <si>
    <t>27*</t>
  </si>
  <si>
    <t>-26*</t>
  </si>
  <si>
    <t>43*</t>
  </si>
  <si>
    <t>164</t>
  </si>
  <si>
    <t>39*</t>
  </si>
  <si>
    <t>36*</t>
  </si>
  <si>
    <t>53*</t>
  </si>
  <si>
    <t>56*</t>
  </si>
  <si>
    <t>31*</t>
  </si>
  <si>
    <t>54*</t>
  </si>
  <si>
    <t>2,9 - 17,5</t>
  </si>
  <si>
    <t>-51</t>
  </si>
  <si>
    <t>-28*</t>
  </si>
  <si>
    <t>-47</t>
  </si>
  <si>
    <t>-35*</t>
  </si>
  <si>
    <t>12,5 - 81,1</t>
  </si>
  <si>
    <t>2,5 - 4,4</t>
  </si>
  <si>
    <t>9,5 - 39,8</t>
  </si>
  <si>
    <r>
      <t xml:space="preserve">Handläggningstid för </t>
    </r>
    <r>
      <rPr>
        <b/>
        <sz val="10"/>
        <rFont val="Calibri"/>
        <family val="2"/>
        <scheme val="minor"/>
      </rPr>
      <t>räddningstjänst</t>
    </r>
    <r>
      <rPr>
        <sz val="10"/>
        <rFont val="Calibri"/>
        <family val="2"/>
        <scheme val="minor"/>
      </rPr>
      <t>,</t>
    </r>
    <r>
      <rPr>
        <b/>
        <sz val="10"/>
        <rFont val="Calibri"/>
        <family val="2"/>
        <scheme val="minor"/>
      </rPr>
      <t xml:space="preserve"> </t>
    </r>
    <r>
      <rPr>
        <sz val="10"/>
        <rFont val="Calibri"/>
        <family val="2"/>
        <scheme val="minor"/>
      </rPr>
      <t>dvs. tid från 112 anropet ankom till första utlarmning. Mediantid i minuter.</t>
    </r>
  </si>
  <si>
    <r>
      <t xml:space="preserve">Responstid för </t>
    </r>
    <r>
      <rPr>
        <b/>
        <sz val="10"/>
        <rFont val="Calibri"/>
        <family val="2"/>
        <scheme val="minor"/>
      </rPr>
      <t>räddningstjänst</t>
    </r>
    <r>
      <rPr>
        <sz val="10"/>
        <rFont val="Calibri"/>
        <family val="2"/>
        <scheme val="minor"/>
      </rPr>
      <t>, dvs. tid från när 112 anropet ankom till första resurs är på plats. Mediantid i minuter.</t>
    </r>
  </si>
  <si>
    <r>
      <t xml:space="preserve">Responstid för </t>
    </r>
    <r>
      <rPr>
        <b/>
        <sz val="10"/>
        <rFont val="Calibri"/>
        <family val="2"/>
        <scheme val="minor"/>
      </rPr>
      <t>ambulans</t>
    </r>
    <r>
      <rPr>
        <sz val="10"/>
        <rFont val="Calibri"/>
        <family val="2"/>
        <scheme val="minor"/>
      </rPr>
      <t>, dvs. tid från när 112 anropet ankom till första resurs är på plats. Mediantid i minuter.</t>
    </r>
  </si>
  <si>
    <r>
      <t xml:space="preserve">Handläggningstid för </t>
    </r>
    <r>
      <rPr>
        <b/>
        <sz val="10"/>
        <rFont val="Calibri"/>
        <family val="2"/>
        <scheme val="minor"/>
      </rPr>
      <t>ambulans</t>
    </r>
    <r>
      <rPr>
        <sz val="10"/>
        <rFont val="Calibri"/>
        <family val="2"/>
        <scheme val="minor"/>
      </rPr>
      <t>,</t>
    </r>
    <r>
      <rPr>
        <b/>
        <sz val="10"/>
        <rFont val="Calibri"/>
        <family val="2"/>
        <scheme val="minor"/>
      </rPr>
      <t xml:space="preserve"> </t>
    </r>
    <r>
      <rPr>
        <sz val="10"/>
        <rFont val="Calibri"/>
        <family val="2"/>
        <scheme val="minor"/>
      </rPr>
      <t>dvs. tid från 112 anropet ankom till första utlarmning. Mediantid i minuter.</t>
    </r>
  </si>
  <si>
    <t>3900 - 13 700</t>
  </si>
  <si>
    <t>3 - 16</t>
  </si>
  <si>
    <t>1,0 - 2,7</t>
  </si>
  <si>
    <t>7,1 - 29,5</t>
  </si>
  <si>
    <t>3,2 - 62,3</t>
  </si>
  <si>
    <t>Sammanvägt värde, placering</t>
  </si>
  <si>
    <t>Uppgifter om handläggningstid kommer från SOS Alarm. Handläggningstid mäts från det att 112 anropet ankommer larmcentralen till dess första larm går ut till räddningstjänsten. Observera att endast insatser med syfte att rädda liv, egendom och miljö ingår. I denna öppna jämförelse har uppgifter om larmbehandlingstid för perioden 1 juni 2017 till och med 31 maj 2018 använts. Indikatorn är ett medianvärde i minuter.</t>
  </si>
  <si>
    <t>Uppgifter om responstider kommer från SOS Alarm. Med responstid avses tiden från det att 112 anropet ankom till larmcentralen till dess att räddningstjänsten anländer till skadeplatsen. Det kan finnas kvalitetsbrister för responstiderna eftersom tidpunkten för ”framme” rapporteras på olika sätt och kan i vissa fall ske långt efter den faktiska framme-tidpunkten. Observera att endast insatser med syfte att rädda liv, egendom och miljö ingår. I denna öppna jämförelse har uppgifter om responstid för perioden 1 juni 2017 till och med 31 maj 2018 använts. Indikatorn är ett medianvärde i minuter.</t>
  </si>
  <si>
    <t xml:space="preserve">Uppgifter om larmbehandlingstid kommer från SOS Alarm. Handläggningstid mäts från det att 112 anropet ankommer larmcentralen till dess första larm går ut till ambulansen. Observera att endast larm med prioritet 1 tagits med. I denna öppna jämförelse har uppgifter om larmbehandlingstid för perioden 1 juni 2017 till och med 31 maj 2018 använts. Indikatorn är ett medianvärde i minuter. </t>
  </si>
  <si>
    <t>Uppgifter om responstider kommer från SOS Alarm. Med responstid avses tiden från det att 112 anropet ankom till larmcentralen till dess att ambulansen är framme. Det kan finnas kvalitetsbrister för responstiderna eftersom tidpunkten för ”framme” rapporteras på olika sätt och kan i vissa fall ske långt efter den faktiska framme-tidpunkten. Observera att endast larm med prioritet 1 tagits med. I denna öppna jämförelse har uppgifter om larmbehandlingstid för perioden 1 juni 2017 till och med 31 maj 2018 använts. Indikatorn är ett medianvärde i minuter.</t>
  </si>
  <si>
    <r>
      <t xml:space="preserve">Uppgifterna har hämtats från MSB:s insatsregister. Registret bygger på de insatsrapporter och händelserapporter som räddningstjänsterna utformar efter varje insats. Registret innehåller bland annat alla insatser som den kommunala räddningstjänsten gjort till brand i byggnad. Med byggnad menas såväl bostäder som allmänna byggnader, industribyggnader mm. Med utvecklad brand avses sådana insatser där det fortfarande brinner när räddningstjänsten anländer eller där branden spridit sig utanför startföremålet. Insatser som tagits bort är:
- Soteld som inte spridit sig
- Startutrymme skorsten med brandspridning till startföremål eller startutrymme
- Självslocknade eller släckta mindre brandtillbud
- Har okänd omfattning eller brandspridning. 
Eftersom en del räddningstjänster har gått över till att rapportera händelserapporter med ny förklaring av brandorsak avses med soteld:
- För insatsrapporter: Direkt brandorsak ”Soteld”
- För händelserapporter: Objekt som först antändes eller riskerade antändas ”Sot eller tjära” och Värmekälla ”Lokaleldstad eller värmepanna”
MSB:s insatsregister </t>
    </r>
    <r>
      <rPr>
        <sz val="10"/>
        <rFont val="Calibri"/>
        <family val="2"/>
        <scheme val="minor"/>
      </rPr>
      <t>fångar enbart sådana bränder som varit föremål för räddningsinsats. I denna öppna jämförelse har statistik för perioden 2016 till 2017 använts.</t>
    </r>
    <r>
      <rPr>
        <sz val="10"/>
        <color theme="1"/>
        <rFont val="Calibri"/>
        <family val="2"/>
        <scheme val="minor"/>
      </rPr>
      <t xml:space="preserve">
Antalet räddningsinsatser har justerats med uppgifter från SCB om befolkningen i respektive kommun för redovisning per 1 000 invånare.</t>
    </r>
  </si>
  <si>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</si>
  <si>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</si>
  <si>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</si>
  <si>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</si>
  <si>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</si>
  <si>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</si>
  <si>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</si>
  <si>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</si>
  <si>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</si>
  <si>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</si>
  <si>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</si>
  <si>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</si>
  <si>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</si>
  <si>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</si>
  <si>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</si>
  <si>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</si>
  <si>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</si>
  <si>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</si>
  <si>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</si>
  <si>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</si>
  <si>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</si>
  <si>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Pendlingskommun nära storstad</t>
  </si>
  <si>
    <t>Pendlingskommun nära större stad</t>
  </si>
  <si>
    <t>Storstäder</t>
  </si>
  <si>
    <t>Större stad</t>
  </si>
  <si>
    <t>Mindre stad/tätort</t>
  </si>
  <si>
    <t>Lågpendlingskommun nära större stad</t>
  </si>
  <si>
    <t>Pendlingskommun nära mindre tätort</t>
  </si>
  <si>
    <t>Landsbygdskommun</t>
  </si>
  <si>
    <t>Landsbygdskommun med besöksnäring</t>
  </si>
  <si>
    <t>Uppgifterna har hämtats från Socialstyrelsens patientregister (PAR). Registret innehåller bland annat alla vårdtillfällen där patienten skrivits ut från ett svenskt sjukhus under aktuella år till följd av yttre orsak = olycksfall (V01– X59 enligt ICD 10). En och samma person kan bara förekomma en gång under ett och samma år. I denna öppna jämförelse har statistik för perioden 2015 till 2017 använts. Att en person vårdats på sjukhus innebär inte nödvändigtvis att skadan varit svår. I många fall kvarhålls personer, framförallt barn, med relativt lindriga skador för observation. I andra fall syns skadans svårighetsgrad först efter en tid. Den skadade personen hänförs i PAR till sin folkbokföringskommun, oavsett i vilken kommen skadan skett. Antalet vårdtillfällen har justerats med uppgifter från SCB om befolkningen i respektive kommun för redovisning per 1 000 invånare.</t>
  </si>
  <si>
    <t>MSB sammanställer årligen, i samverkan med länsstyrelserna, i vilken omfattning kommunerna tillser att lagen om skydd mot olyckor efterföljs. I uppföljningen för 2017 tillfrågades kommunerna eller kommunalförbunden om hur många personer som utbildats av kommunen i syfte att stärka den enskildes förmåga att förebygga eller hantera bränder. Observera att indikatorn bygger på data som dels lämnas in av enskilda kommuner, dels av så kallade kommunalförbund eller motsvarande. Alla kommuner som ingår i ett kommunalförbund får samma värde även om det kan finnas skillnader mellan kommunerna. Antalet utbildade personer har justerats med uppgifter från SCB om befolkningen i respektive kommun för redovisning per 1 000 invånare.</t>
  </si>
  <si>
    <t>Uppgifterna har hämtats från Brottsförebyggande rådets officiella kriminalstatistik. Denna statistik belyser brottsligheten utifrån de brott som anmäls till och handläggs av polis, tull, åklagare, domstol och kriminalvård. Brott som inte anmäls kommer inte med i kriminalstatistiken. Brott som har ägt rum tidigare, men anmälts under redovisningsåret finns med i statistiken, liksom brott som anmälts i Sverige men begåtts utomlands. I mindre omfattning finns även anmälda brott redovisade som i senare utredning inte visar sig vara brott. I brottskategorin stöld- och tillgreppsbrott ingår ”stöld, tillgrepp av fordon”, ”stöld ur och från fordon”, ”inbrottsstöld”, ”stöld och snatteri”, ”stöld av skjutvapen, ammunition och sprängämnen”, ”övriga stöldbrott (kap. 8) samt ”rån inklusive grovt rån”. I denna öppna jämförelse har statistik för perioden 2015 till 2017. Antalet anmälda brott har justerats med uppgifter från SCB om befolkningen i respektive kommun.</t>
  </si>
  <si>
    <t>Samhällets kostnader för olyckor har tagits fram med metoden cost-of-illness (COI). De kostnader som redovisas är sådana kostnader som uppstår till följd av olyckor, efter att de har inträffat. De nationella siffrorna är beräknade av MSB (Samhällets kostnader för olyckor, MSB340 – december 2011) och indexerade till i år. De har fördelats ut på varje enskild kommun med hjälp av hur många olyckor som inträffar i varje kommun. Antal olyckor har beräknats med hjälp av statistik från MSB:s insatsstatistik (drunkning, bränder, och trafikolyckor), Socialstyrelsens patientregister (fallolyckor, övriga olyckor), Stradas polisrapporterade trafikolyckor och MSB:s dödsbrandsstatistik (bränder). Kostnaden har justerats med uppgifter från SCB om befolkningen i respektive kommun. Metoden är närmare beskriven i Öppna jämförelser 2012.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</si>
</sst>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 &quot;Shape&quot;"/>
  </numFmts>
  <fonts count="13" x14ac:knownFonts="1">
    <font>
      <sz val="10"/>
      <color theme="1"/>
      <name val="Calibri"/>
      <family val="2"/>
      <scheme val="minor"/>
    </font>
    <font>
      <sz val="10"/>
      <name val="Arial"/>
      <family val="2"/>
    </font>
    <font>
      <sz val="10"/>
      <name val="Calibri"/>
      <family val="2"/>
      <scheme val="minor"/>
    </font>
    <font>
      <b/>
      <sz val="10"/>
      <name val="Calibri"/>
      <family val="2"/>
      <scheme val="minor"/>
    </font>
    <font>
      <sz val="10"/>
      <color indexed="8"/>
      <name val="Arial"/>
      <family val="2"/>
    </font>
    <font>
      <sz val="10"/>
      <color indexed="8"/>
      <name val="Calibri"/>
      <family val="2"/>
      <scheme val="minor"/>
    </font>
    <font>
      <i/>
      <sz val="10"/>
      <name val="Calibri"/>
      <family val="2"/>
      <scheme val="minor"/>
    </font>
    <font>
      <i/>
      <sz val="10"/>
      <color indexed="8"/>
      <name val="Calibri"/>
      <family val="2"/>
      <scheme val="minor"/>
    </font>
    <font>
      <b/>
      <sz val="10"/>
      <color theme="1"/>
      <name val="Calibri"/>
      <family val="2"/>
      <scheme val="minor"/>
    </font>
    <font>
      <sz val="11"/>
      <color rgb="FF000000"/>
      <name val="Calibri"/>
      <family val="2"/>
    </font>
    <font>
      <b/>
      <i/>
      <sz val="10"/>
      <color theme="1"/>
      <name val="Calibri"/>
      <family val="2"/>
      <scheme val="minor"/>
    </font>
    <font>
      <b/>
      <sz val="11"/>
      <color theme="1"/>
      <name val="Calibri"/>
      <family val="2"/>
      <scheme val="minor"/>
    </font>
    <font>
      <b/>
      <sz val="10"/>
      <color indexed="8"/>
      <name val="Calibri"/>
      <family val="2"/>
      <scheme val="minor"/>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0000"/>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0" fontId="1" fillId="0" borderId="0"/>
    <xf numFmtId="0" fontId="4" fillId="0" borderId="0"/>
    <xf numFmtId="0" fontId="1" fillId="0" borderId="0"/>
    <xf numFmtId="0" fontId="9" fillId="0" borderId="0" applyNumberFormat="0" applyBorder="0" applyAlignment="0"/>
  </cellStyleXfs>
  <cellXfs count="137">
    <xf numFmtId="0" fontId="0" fillId="0" borderId="0" xfId="0"/>
    <xf numFmtId="49" fontId="2" fillId="0" borderId="1" xfId="1" applyNumberFormat="1" applyFont="1" applyFill="1" applyBorder="1" applyAlignment="1">
      <alignment vertical="center" wrapText="1"/>
    </xf>
    <xf numFmtId="0" fontId="2" fillId="0" borderId="1" xfId="1" applyFont="1" applyFill="1" applyBorder="1" applyAlignment="1">
      <alignment vertical="center" wrapText="1"/>
    </xf>
    <xf numFmtId="0" fontId="2" fillId="0" borderId="0" xfId="1" applyFont="1" applyFill="1" applyBorder="1" applyAlignment="1">
      <alignment vertical="center" wrapText="1"/>
    </xf>
    <xf numFmtId="0" fontId="3" fillId="0" borderId="0" xfId="1" applyFont="1" applyFill="1" applyBorder="1" applyAlignment="1">
      <alignment horizontal="center" vertical="center" wrapText="1"/>
    </xf>
    <xf numFmtId="0" fontId="2" fillId="0" borderId="0" xfId="1" applyFont="1" applyAlignment="1">
      <alignment horizontal="center" vertical="center" wrapText="1"/>
    </xf>
    <xf numFmtId="0" fontId="3" fillId="2" borderId="1" xfId="1" applyFont="1" applyFill="1" applyBorder="1" applyAlignment="1">
      <alignment horizontal="center" vertical="center" wrapText="1"/>
    </xf>
    <xf numFmtId="0" fontId="2" fillId="0" borderId="0" xfId="1" applyFont="1" applyAlignment="1">
      <alignment vertical="center" wrapText="1"/>
    </xf>
    <xf numFmtId="49" fontId="2" fillId="0" borderId="1" xfId="1" applyNumberFormat="1" applyFont="1" applyFill="1" applyBorder="1"/>
    <xf numFmtId="0" fontId="2" fillId="0" borderId="1" xfId="1" applyFont="1" applyBorder="1" applyAlignment="1"/>
    <xf numFmtId="0" fontId="2" fillId="0" borderId="0" xfId="1" applyFont="1" applyBorder="1" applyAlignment="1"/>
    <xf numFmtId="0" fontId="2" fillId="0" borderId="1" xfId="1" applyFont="1" applyFill="1" applyBorder="1" applyAlignment="1">
      <alignment horizontal="center"/>
    </xf>
    <xf numFmtId="0" fontId="3" fillId="0" borderId="1" xfId="1" applyFont="1" applyFill="1" applyBorder="1" applyAlignment="1">
      <alignment horizontal="center"/>
    </xf>
    <xf numFmtId="0" fontId="2" fillId="0" borderId="0" xfId="1" applyFont="1" applyFill="1" applyBorder="1" applyAlignment="1">
      <alignment horizontal="center"/>
    </xf>
    <xf numFmtId="0" fontId="2" fillId="0" borderId="1" xfId="1" applyFont="1" applyBorder="1" applyAlignment="1">
      <alignment horizontal="center"/>
    </xf>
    <xf numFmtId="0" fontId="2" fillId="0" borderId="9" xfId="1" applyFont="1" applyBorder="1" applyAlignment="1">
      <alignment horizontal="center"/>
    </xf>
    <xf numFmtId="0" fontId="2" fillId="0" borderId="9" xfId="1" applyFont="1" applyFill="1" applyBorder="1" applyAlignment="1">
      <alignment horizontal="center"/>
    </xf>
    <xf numFmtId="0" fontId="2" fillId="0" borderId="0" xfId="1" applyFont="1" applyAlignment="1">
      <alignment horizontal="center"/>
    </xf>
    <xf numFmtId="0" fontId="2" fillId="0" borderId="0" xfId="1" applyFont="1" applyBorder="1" applyAlignment="1">
      <alignment horizontal="center"/>
    </xf>
    <xf numFmtId="0" fontId="2" fillId="0" borderId="0" xfId="1" applyFont="1"/>
    <xf numFmtId="49" fontId="2" fillId="0" borderId="1" xfId="1" applyNumberFormat="1" applyFont="1" applyFill="1" applyBorder="1" applyAlignment="1">
      <alignment wrapText="1"/>
    </xf>
    <xf numFmtId="0" fontId="5" fillId="0" borderId="0" xfId="2" applyFont="1" applyFill="1" applyBorder="1" applyAlignment="1">
      <alignment horizontal="left" wrapText="1"/>
    </xf>
    <xf numFmtId="0" fontId="5" fillId="0" borderId="1" xfId="2" applyFont="1" applyFill="1" applyBorder="1" applyAlignment="1">
      <alignment horizontal="center" vertical="top" wrapText="1"/>
    </xf>
    <xf numFmtId="0" fontId="5" fillId="0" borderId="1" xfId="2" applyFont="1" applyFill="1" applyBorder="1" applyAlignment="1">
      <alignment horizontal="center" vertical="top" textRotation="90" wrapText="1"/>
    </xf>
    <xf numFmtId="0" fontId="2" fillId="0" borderId="1" xfId="1" applyFont="1" applyFill="1" applyBorder="1" applyAlignment="1">
      <alignment horizontal="center" vertical="top" wrapText="1"/>
    </xf>
    <xf numFmtId="0" fontId="2" fillId="0" borderId="0" xfId="1" applyFont="1" applyFill="1" applyBorder="1" applyAlignment="1">
      <alignment horizontal="center" vertical="top" wrapText="1"/>
    </xf>
    <xf numFmtId="0" fontId="2" fillId="0" borderId="1" xfId="1" applyFont="1" applyBorder="1" applyAlignment="1">
      <alignment horizontal="center" vertical="top" wrapText="1"/>
    </xf>
    <xf numFmtId="0" fontId="2" fillId="0" borderId="0" xfId="1" applyFont="1" applyAlignment="1">
      <alignment horizontal="center" vertical="top" wrapText="1"/>
    </xf>
    <xf numFmtId="0" fontId="2" fillId="0" borderId="0" xfId="1" applyFont="1" applyFill="1" applyAlignment="1">
      <alignment horizontal="center" vertical="top" wrapText="1"/>
    </xf>
    <xf numFmtId="0" fontId="2" fillId="0" borderId="0" xfId="1" applyFont="1" applyBorder="1" applyAlignment="1">
      <alignment horizontal="center" vertical="top" wrapText="1"/>
    </xf>
    <xf numFmtId="0" fontId="2" fillId="0" borderId="0" xfId="1" applyFont="1" applyAlignment="1">
      <alignment wrapText="1"/>
    </xf>
    <xf numFmtId="0" fontId="5" fillId="2" borderId="1" xfId="2" applyFont="1" applyFill="1" applyBorder="1" applyAlignment="1">
      <alignment horizontal="left" wrapText="1"/>
    </xf>
    <xf numFmtId="0" fontId="5" fillId="3" borderId="1" xfId="2" applyFont="1" applyFill="1" applyBorder="1" applyAlignment="1">
      <alignment horizontal="center" wrapText="1"/>
    </xf>
    <xf numFmtId="0" fontId="2" fillId="3" borderId="1" xfId="1" applyFont="1" applyFill="1" applyBorder="1" applyAlignment="1">
      <alignment horizontal="center" wrapText="1"/>
    </xf>
    <xf numFmtId="0" fontId="2" fillId="0" borderId="0" xfId="1" applyFont="1" applyFill="1" applyBorder="1" applyAlignment="1">
      <alignment horizontal="center" wrapText="1"/>
    </xf>
    <xf numFmtId="0" fontId="2" fillId="0" borderId="0" xfId="1" applyFont="1" applyFill="1" applyAlignment="1">
      <alignment horizontal="center" wrapText="1"/>
    </xf>
    <xf numFmtId="49" fontId="5" fillId="3" borderId="1" xfId="2" applyNumberFormat="1" applyFont="1" applyFill="1" applyBorder="1" applyAlignment="1">
      <alignment horizontal="center" wrapText="1"/>
    </xf>
    <xf numFmtId="0" fontId="2" fillId="0" borderId="0" xfId="1" applyFont="1" applyFill="1" applyAlignment="1">
      <alignment wrapText="1"/>
    </xf>
    <xf numFmtId="164" fontId="5" fillId="3" borderId="1" xfId="2" applyNumberFormat="1" applyFont="1" applyFill="1" applyBorder="1" applyAlignment="1">
      <alignment horizontal="center" wrapText="1"/>
    </xf>
    <xf numFmtId="9" fontId="2" fillId="3" borderId="1" xfId="1" applyNumberFormat="1" applyFont="1" applyFill="1" applyBorder="1" applyAlignment="1">
      <alignment horizontal="center" wrapText="1"/>
    </xf>
    <xf numFmtId="2" fontId="5" fillId="3" borderId="1" xfId="2" applyNumberFormat="1" applyFont="1" applyFill="1" applyBorder="1" applyAlignment="1">
      <alignment horizontal="center" wrapText="1"/>
    </xf>
    <xf numFmtId="1" fontId="5" fillId="3" borderId="1" xfId="2" applyNumberFormat="1" applyFont="1" applyFill="1" applyBorder="1" applyAlignment="1">
      <alignment horizontal="center" wrapText="1"/>
    </xf>
    <xf numFmtId="164" fontId="7" fillId="3" borderId="1" xfId="2" applyNumberFormat="1" applyFont="1" applyFill="1" applyBorder="1" applyAlignment="1">
      <alignment horizontal="center" wrapText="1"/>
    </xf>
    <xf numFmtId="3" fontId="2" fillId="3" borderId="1" xfId="1" applyNumberFormat="1" applyFont="1" applyFill="1" applyBorder="1" applyAlignment="1">
      <alignment horizontal="center"/>
    </xf>
    <xf numFmtId="0" fontId="5" fillId="0" borderId="1" xfId="2" applyFont="1" applyFill="1" applyBorder="1" applyAlignment="1">
      <alignment horizontal="left" wrapText="1"/>
    </xf>
    <xf numFmtId="164" fontId="5" fillId="0" borderId="2" xfId="2" applyNumberFormat="1" applyFont="1" applyFill="1" applyBorder="1" applyAlignment="1">
      <alignment horizontal="center" wrapText="1"/>
    </xf>
    <xf numFmtId="164" fontId="5" fillId="0" borderId="1" xfId="2" applyNumberFormat="1" applyFont="1" applyFill="1" applyBorder="1" applyAlignment="1">
      <alignment horizontal="center" wrapText="1"/>
    </xf>
    <xf numFmtId="0" fontId="2" fillId="0" borderId="4" xfId="1" applyFont="1" applyFill="1" applyBorder="1" applyAlignment="1">
      <alignment horizontal="center" wrapText="1"/>
    </xf>
    <xf numFmtId="2" fontId="5" fillId="0" borderId="2" xfId="2" applyNumberFormat="1" applyFont="1" applyFill="1" applyBorder="1" applyAlignment="1">
      <alignment horizontal="center" wrapText="1"/>
    </xf>
    <xf numFmtId="0" fontId="2" fillId="0" borderId="1" xfId="1" applyFont="1" applyFill="1" applyBorder="1" applyAlignment="1">
      <alignment horizontal="center" wrapText="1"/>
    </xf>
    <xf numFmtId="164" fontId="2" fillId="0" borderId="1" xfId="1" applyNumberFormat="1" applyFont="1" applyFill="1" applyBorder="1" applyAlignment="1">
      <alignment horizontal="center" wrapText="1"/>
    </xf>
    <xf numFmtId="1" fontId="2" fillId="0" borderId="1" xfId="1" applyNumberFormat="1" applyFont="1" applyFill="1" applyBorder="1" applyAlignment="1">
      <alignment horizontal="center" wrapText="1"/>
    </xf>
    <xf numFmtId="164" fontId="2" fillId="0" borderId="1" xfId="1" applyNumberFormat="1" applyFont="1" applyFill="1" applyBorder="1" applyAlignment="1">
      <alignment horizontal="center"/>
    </xf>
    <xf numFmtId="2" fontId="2" fillId="0" borderId="0" xfId="1" applyNumberFormat="1" applyFont="1" applyFill="1" applyBorder="1" applyAlignment="1">
      <alignment horizontal="center"/>
    </xf>
    <xf numFmtId="164" fontId="2" fillId="0" borderId="0" xfId="1" applyNumberFormat="1" applyFont="1" applyFill="1" applyAlignment="1">
      <alignment horizontal="center"/>
    </xf>
    <xf numFmtId="164" fontId="5" fillId="0" borderId="1" xfId="1" applyNumberFormat="1" applyFont="1" applyFill="1" applyBorder="1" applyAlignment="1">
      <alignment horizontal="center"/>
    </xf>
    <xf numFmtId="0" fontId="2" fillId="0" borderId="0" xfId="1" applyFont="1" applyFill="1" applyBorder="1" applyAlignment="1">
      <alignment vertical="top"/>
    </xf>
    <xf numFmtId="0" fontId="2" fillId="0" borderId="0" xfId="1" applyFont="1" applyFill="1" applyAlignment="1">
      <alignment horizontal="center"/>
    </xf>
    <xf numFmtId="1" fontId="2" fillId="0" borderId="1" xfId="1" applyNumberFormat="1" applyFont="1" applyFill="1" applyBorder="1" applyAlignment="1">
      <alignment horizontal="center"/>
    </xf>
    <xf numFmtId="164" fontId="2" fillId="0" borderId="0" xfId="1" applyNumberFormat="1" applyFont="1" applyFill="1" applyBorder="1" applyAlignment="1">
      <alignment horizontal="center"/>
    </xf>
    <xf numFmtId="3" fontId="2" fillId="0" borderId="1" xfId="1" applyNumberFormat="1" applyFont="1" applyFill="1" applyBorder="1" applyAlignment="1">
      <alignment horizontal="center"/>
    </xf>
    <xf numFmtId="0" fontId="2" fillId="0" borderId="0" xfId="1" applyFont="1" applyFill="1"/>
    <xf numFmtId="0" fontId="2" fillId="0" borderId="0" xfId="1" applyFont="1" applyFill="1" applyBorder="1"/>
    <xf numFmtId="0" fontId="2" fillId="0" borderId="0" xfId="1" applyFont="1" applyFill="1" applyBorder="1" applyAlignment="1">
      <alignment vertical="center"/>
    </xf>
    <xf numFmtId="49" fontId="2" fillId="0" borderId="0" xfId="1" applyNumberFormat="1" applyFont="1" applyFill="1" applyBorder="1"/>
    <xf numFmtId="0" fontId="1" fillId="0" borderId="0" xfId="1" applyFill="1" applyBorder="1" applyAlignment="1">
      <alignment horizontal="left" vertical="center"/>
    </xf>
    <xf numFmtId="0" fontId="2" fillId="0" borderId="0" xfId="1" applyFont="1" applyBorder="1"/>
    <xf numFmtId="0" fontId="5" fillId="3" borderId="0" xfId="2" applyFont="1" applyFill="1" applyBorder="1" applyAlignment="1">
      <alignment horizontal="center" wrapText="1"/>
    </xf>
    <xf numFmtId="164" fontId="5" fillId="3" borderId="0" xfId="2" applyNumberFormat="1" applyFont="1" applyFill="1" applyBorder="1" applyAlignment="1">
      <alignment horizontal="center" wrapText="1"/>
    </xf>
    <xf numFmtId="164" fontId="2" fillId="0" borderId="0" xfId="1" applyNumberFormat="1" applyFont="1" applyFill="1" applyBorder="1" applyAlignment="1">
      <alignment horizontal="center" wrapText="1"/>
    </xf>
    <xf numFmtId="164" fontId="5" fillId="0" borderId="0" xfId="1" applyNumberFormat="1" applyFont="1" applyFill="1" applyBorder="1" applyAlignment="1">
      <alignment horizontal="center"/>
    </xf>
    <xf numFmtId="0" fontId="0" fillId="0" borderId="0" xfId="0" quotePrefix="1"/>
    <xf numFmtId="165" fontId="0" fillId="0" borderId="0" xfId="0" applyNumberFormat="1"/>
    <xf numFmtId="164" fontId="2" fillId="4" borderId="2" xfId="1" applyNumberFormat="1" applyFont="1" applyFill="1" applyBorder="1" applyAlignment="1">
      <alignment horizontal="center"/>
    </xf>
    <xf numFmtId="2" fontId="2" fillId="4" borderId="2" xfId="1" applyNumberFormat="1" applyFont="1" applyFill="1" applyBorder="1" applyAlignment="1">
      <alignment horizontal="center"/>
    </xf>
    <xf numFmtId="164" fontId="2" fillId="4" borderId="1" xfId="1" applyNumberFormat="1" applyFont="1" applyFill="1" applyBorder="1" applyAlignment="1">
      <alignment horizontal="center"/>
    </xf>
    <xf numFmtId="2" fontId="2" fillId="4" borderId="1" xfId="1" applyNumberFormat="1" applyFont="1" applyFill="1" applyBorder="1" applyAlignment="1">
      <alignment horizontal="center"/>
    </xf>
    <xf numFmtId="0" fontId="0" fillId="0" borderId="0" xfId="0" applyFont="1"/>
    <xf numFmtId="0" fontId="0" fillId="0" borderId="0" xfId="0" applyFont="1" applyAlignment="1">
      <alignment horizontal="left" vertical="top" wrapText="1"/>
    </xf>
    <xf numFmtId="0" fontId="8" fillId="5" borderId="0" xfId="0" applyFont="1" applyFill="1" applyAlignment="1">
      <alignment horizontal="left" vertical="top" wrapText="1"/>
    </xf>
    <xf numFmtId="0" fontId="0" fillId="0" borderId="0" xfId="0" quotePrefix="1" applyFont="1" applyAlignment="1">
      <alignment horizontal="left" vertical="top" wrapText="1"/>
    </xf>
    <xf numFmtId="164" fontId="2" fillId="6" borderId="2" xfId="1" applyNumberFormat="1" applyFont="1" applyFill="1" applyBorder="1" applyAlignment="1">
      <alignment horizontal="center"/>
    </xf>
    <xf numFmtId="164" fontId="2" fillId="7" borderId="2" xfId="1" applyNumberFormat="1" applyFont="1" applyFill="1" applyBorder="1" applyAlignment="1">
      <alignment horizontal="center"/>
    </xf>
    <xf numFmtId="0" fontId="2" fillId="7" borderId="4" xfId="1" applyFont="1" applyFill="1" applyBorder="1" applyAlignment="1" applyProtection="1">
      <alignment horizontal="center"/>
      <protection locked="0"/>
    </xf>
    <xf numFmtId="0" fontId="2" fillId="6" borderId="4" xfId="1" applyFont="1" applyFill="1" applyBorder="1" applyAlignment="1" applyProtection="1">
      <alignment horizontal="center"/>
      <protection locked="0"/>
    </xf>
    <xf numFmtId="0" fontId="2" fillId="4" borderId="4" xfId="1" applyFont="1" applyFill="1" applyBorder="1" applyAlignment="1" applyProtection="1">
      <alignment horizontal="center"/>
      <protection locked="0"/>
    </xf>
    <xf numFmtId="2" fontId="2" fillId="6" borderId="2" xfId="1" applyNumberFormat="1" applyFont="1" applyFill="1" applyBorder="1" applyAlignment="1">
      <alignment horizontal="center"/>
    </xf>
    <xf numFmtId="2" fontId="2" fillId="7" borderId="2" xfId="1" applyNumberFormat="1" applyFont="1" applyFill="1" applyBorder="1" applyAlignment="1">
      <alignment horizontal="center"/>
    </xf>
    <xf numFmtId="2" fontId="2" fillId="0" borderId="2" xfId="1" applyNumberFormat="1" applyFont="1" applyFill="1" applyBorder="1" applyAlignment="1">
      <alignment horizontal="center"/>
    </xf>
    <xf numFmtId="2" fontId="2" fillId="7" borderId="1" xfId="1" applyNumberFormat="1" applyFont="1" applyFill="1" applyBorder="1" applyAlignment="1">
      <alignment horizontal="center"/>
    </xf>
    <xf numFmtId="2" fontId="2" fillId="6" borderId="1" xfId="1" applyNumberFormat="1" applyFont="1" applyFill="1" applyBorder="1" applyAlignment="1">
      <alignment horizontal="center"/>
    </xf>
    <xf numFmtId="164" fontId="2" fillId="7" borderId="1" xfId="1" applyNumberFormat="1" applyFont="1" applyFill="1" applyBorder="1" applyAlignment="1">
      <alignment horizontal="center"/>
    </xf>
    <xf numFmtId="164" fontId="2" fillId="6" borderId="1" xfId="1" applyNumberFormat="1" applyFont="1" applyFill="1" applyBorder="1" applyAlignment="1">
      <alignment horizontal="center"/>
    </xf>
    <xf numFmtId="0" fontId="5" fillId="0" borderId="1" xfId="1" applyFont="1" applyFill="1" applyBorder="1" applyAlignment="1">
      <alignment horizontal="center"/>
    </xf>
    <xf numFmtId="49" fontId="2" fillId="0" borderId="1" xfId="1" quotePrefix="1" applyNumberFormat="1" applyFont="1" applyFill="1" applyBorder="1"/>
    <xf numFmtId="0" fontId="0" fillId="0" borderId="0" xfId="0" applyFont="1" applyFill="1" applyAlignment="1">
      <alignment horizontal="left" vertical="top" wrapText="1"/>
    </xf>
    <xf numFmtId="1" fontId="2" fillId="0" borderId="0" xfId="1" applyNumberFormat="1" applyFont="1" applyFill="1" applyAlignment="1">
      <alignment horizontal="center" wrapText="1"/>
    </xf>
    <xf numFmtId="0" fontId="10" fillId="0" borderId="0" xfId="0" applyFont="1" applyAlignment="1">
      <alignment horizontal="left" vertical="top" wrapText="1"/>
    </xf>
    <xf numFmtId="0" fontId="11" fillId="5" borderId="0" xfId="0" applyFont="1" applyFill="1" applyAlignment="1">
      <alignment horizontal="left" vertical="top" wrapText="1"/>
    </xf>
    <xf numFmtId="49" fontId="2" fillId="0" borderId="4" xfId="1" applyNumberFormat="1" applyFont="1" applyFill="1" applyBorder="1" applyAlignment="1" applyProtection="1">
      <alignment horizontal="center"/>
      <protection locked="0"/>
    </xf>
    <xf numFmtId="0" fontId="2" fillId="0" borderId="2" xfId="1" applyFont="1" applyFill="1" applyBorder="1" applyAlignment="1">
      <alignment horizontal="center"/>
    </xf>
    <xf numFmtId="1" fontId="2" fillId="4" borderId="2" xfId="1" applyNumberFormat="1" applyFont="1" applyFill="1" applyBorder="1" applyAlignment="1">
      <alignment horizontal="center" wrapText="1"/>
    </xf>
    <xf numFmtId="1" fontId="2" fillId="7" borderId="2" xfId="1" applyNumberFormat="1" applyFont="1" applyFill="1" applyBorder="1" applyAlignment="1">
      <alignment horizontal="center" wrapText="1"/>
    </xf>
    <xf numFmtId="1" fontId="2" fillId="6" borderId="2" xfId="1" applyNumberFormat="1" applyFont="1" applyFill="1" applyBorder="1" applyAlignment="1">
      <alignment horizontal="center" wrapText="1"/>
    </xf>
    <xf numFmtId="0" fontId="5" fillId="6" borderId="1" xfId="1" applyFont="1" applyFill="1" applyBorder="1" applyAlignment="1">
      <alignment horizontal="center"/>
    </xf>
    <xf numFmtId="0" fontId="5" fillId="7" borderId="1" xfId="1" applyFont="1" applyFill="1" applyBorder="1" applyAlignment="1">
      <alignment horizontal="center"/>
    </xf>
    <xf numFmtId="0" fontId="5" fillId="4" borderId="1" xfId="1" applyFont="1" applyFill="1" applyBorder="1" applyAlignment="1">
      <alignment horizontal="center"/>
    </xf>
    <xf numFmtId="2" fontId="2" fillId="0" borderId="1" xfId="1" applyNumberFormat="1" applyFont="1" applyFill="1" applyBorder="1" applyAlignment="1">
      <alignment horizontal="center"/>
    </xf>
    <xf numFmtId="49" fontId="2" fillId="8" borderId="1" xfId="1" applyNumberFormat="1" applyFont="1" applyFill="1" applyBorder="1" applyAlignment="1">
      <alignment wrapText="1"/>
    </xf>
    <xf numFmtId="0" fontId="12" fillId="8" borderId="1" xfId="2" applyFont="1" applyFill="1" applyBorder="1" applyAlignment="1">
      <alignment horizontal="left"/>
    </xf>
    <xf numFmtId="0" fontId="2" fillId="8" borderId="1" xfId="1" applyNumberFormat="1" applyFont="1" applyFill="1" applyBorder="1" applyAlignment="1">
      <alignment horizontal="center" wrapText="1"/>
    </xf>
    <xf numFmtId="0" fontId="2" fillId="0" borderId="10" xfId="1" applyNumberFormat="1" applyFont="1" applyFill="1" applyBorder="1" applyAlignment="1">
      <alignment horizontal="center" wrapText="1"/>
    </xf>
    <xf numFmtId="0" fontId="2" fillId="0" borderId="0" xfId="1" applyNumberFormat="1" applyFont="1" applyFill="1" applyAlignment="1">
      <alignment horizontal="center" wrapText="1"/>
    </xf>
    <xf numFmtId="0" fontId="5" fillId="8" borderId="1" xfId="2" applyFont="1" applyFill="1" applyBorder="1" applyAlignment="1">
      <alignment horizontal="left" wrapText="1"/>
    </xf>
    <xf numFmtId="0" fontId="5" fillId="0" borderId="5" xfId="2" applyFont="1" applyFill="1" applyBorder="1" applyAlignment="1">
      <alignment horizontal="left" wrapText="1"/>
    </xf>
    <xf numFmtId="0" fontId="2" fillId="8" borderId="1" xfId="1" applyFont="1" applyFill="1" applyBorder="1" applyAlignment="1">
      <alignment wrapText="1"/>
    </xf>
    <xf numFmtId="0" fontId="2" fillId="8" borderId="9" xfId="1" applyFont="1" applyFill="1" applyBorder="1" applyAlignment="1">
      <alignment wrapText="1"/>
    </xf>
    <xf numFmtId="1" fontId="2" fillId="6" borderId="1" xfId="1" applyNumberFormat="1" applyFont="1" applyFill="1" applyBorder="1" applyAlignment="1">
      <alignment horizontal="center"/>
    </xf>
    <xf numFmtId="1" fontId="2" fillId="4" borderId="1" xfId="1" applyNumberFormat="1" applyFont="1" applyFill="1" applyBorder="1" applyAlignment="1">
      <alignment horizontal="center"/>
    </xf>
    <xf numFmtId="1" fontId="2" fillId="7" borderId="1" xfId="1" applyNumberFormat="1" applyFont="1" applyFill="1" applyBorder="1" applyAlignment="1">
      <alignment horizontal="center"/>
    </xf>
    <xf numFmtId="164" fontId="2" fillId="0" borderId="2" xfId="1" applyNumberFormat="1" applyFont="1" applyFill="1" applyBorder="1" applyAlignment="1">
      <alignment horizontal="center"/>
    </xf>
    <xf numFmtId="0" fontId="2" fillId="0" borderId="4" xfId="1" applyFont="1" applyFill="1" applyBorder="1" applyAlignment="1" applyProtection="1">
      <alignment horizontal="center"/>
      <protection locked="0"/>
    </xf>
    <xf numFmtId="1" fontId="2" fillId="0" borderId="2" xfId="1" applyNumberFormat="1" applyFont="1" applyFill="1" applyBorder="1" applyAlignment="1">
      <alignment horizontal="center" wrapText="1"/>
    </xf>
    <xf numFmtId="0" fontId="2" fillId="0" borderId="0" xfId="1" applyNumberFormat="1" applyFont="1"/>
    <xf numFmtId="0" fontId="3" fillId="8" borderId="1" xfId="1" applyNumberFormat="1" applyFont="1" applyFill="1" applyBorder="1" applyAlignment="1">
      <alignment horizontal="left" wrapText="1"/>
    </xf>
    <xf numFmtId="0" fontId="3" fillId="2" borderId="2" xfId="1" applyFont="1" applyFill="1" applyBorder="1" applyAlignment="1">
      <alignment horizontal="center" vertical="center" wrapText="1"/>
    </xf>
    <xf numFmtId="0" fontId="1" fillId="0" borderId="4" xfId="1" applyBorder="1" applyAlignment="1">
      <alignment horizontal="center" vertical="center" wrapText="1"/>
    </xf>
    <xf numFmtId="0" fontId="1" fillId="0" borderId="3" xfId="1" applyBorder="1" applyAlignment="1">
      <alignment horizontal="center" vertical="center" wrapText="1"/>
    </xf>
    <xf numFmtId="0" fontId="3" fillId="2" borderId="5" xfId="1" applyFont="1" applyFill="1" applyBorder="1" applyAlignment="1">
      <alignment horizontal="center" vertical="center" wrapText="1"/>
    </xf>
    <xf numFmtId="0" fontId="1" fillId="0" borderId="0" xfId="1" applyAlignment="1">
      <alignment horizontal="center" vertical="center" wrapText="1"/>
    </xf>
    <xf numFmtId="0" fontId="1" fillId="0" borderId="6" xfId="1" applyBorder="1" applyAlignment="1">
      <alignment horizontal="center" vertical="center" wrapText="1"/>
    </xf>
    <xf numFmtId="0" fontId="3" fillId="2" borderId="7" xfId="1" applyFont="1" applyFill="1" applyBorder="1" applyAlignment="1">
      <alignment horizontal="center" vertical="center" wrapText="1"/>
    </xf>
    <xf numFmtId="0" fontId="2" fillId="0" borderId="8" xfId="1" applyFont="1" applyBorder="1" applyAlignment="1">
      <alignment horizontal="center"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wrapText="1"/>
    </xf>
  </cellXfs>
  <cellStyles count="5">
    <cellStyle name="Normal" xfId="0" builtinId="0"/>
    <cellStyle name="Normal 2" xfId="1"/>
    <cellStyle name="Normal 2 2 2" xfId="3"/>
    <cellStyle name="Normal 3" xfId="4"/>
    <cellStyle name="Normal_Blad1" xfId="2"/>
  </cellStyles>
  <dxfs count="1">
    <dxf>
      <numFmt numFmtId="165" formatCode=";;;\ &quot;Shape&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135440</xdr:colOff>
      <xdr:row>10</xdr:row>
      <xdr:rowOff>31715</xdr:rowOff>
    </xdr:to>
    <xdr:sp macro="" textlink="">
      <xdr:nvSpPr>
        <xdr:cNvPr id="2" name="EsriDoNotEdit"/>
        <xdr:cNvSpPr/>
      </xdr:nvSpPr>
      <xdr:spPr>
        <a:xfrm>
          <a:off x="0" y="0"/>
          <a:ext cx="6841040" cy="1650965"/>
        </a:xfrm>
        <a:prstGeom prst="rect">
          <a:avLst/>
        </a:prstGeom>
        <a:noFill/>
      </xdr:spPr>
      <xdr:txBody>
        <a:bodyPr wrap="none" lIns="91440" tIns="45720" rIns="91440" bIns="45720">
          <a:spAutoFit/>
        </a:bodyPr>
        <a:lstStyle/>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REDIGERA INTE </a:t>
          </a:r>
        </a:p>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Endast till för Esri</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135440</xdr:colOff>
      <xdr:row>10</xdr:row>
      <xdr:rowOff>31715</xdr:rowOff>
    </xdr:to>
    <xdr:sp macro="" textlink="">
      <xdr:nvSpPr>
        <xdr:cNvPr id="2" name="EsriDoNotEdit"/>
        <xdr:cNvSpPr/>
      </xdr:nvSpPr>
      <xdr:spPr>
        <a:xfrm>
          <a:off x="0" y="0"/>
          <a:ext cx="6841040" cy="1650965"/>
        </a:xfrm>
        <a:prstGeom prst="rect">
          <a:avLst/>
        </a:prstGeom>
        <a:noFill/>
      </xdr:spPr>
      <xdr:txBody>
        <a:bodyPr wrap="none" lIns="91440" tIns="45720" rIns="91440" bIns="45720">
          <a:spAutoFit/>
        </a:bodyPr>
        <a:lstStyle/>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REDIGERA INTE </a:t>
          </a:r>
        </a:p>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Endast till för Esri</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68765</xdr:colOff>
      <xdr:row>10</xdr:row>
      <xdr:rowOff>31715</xdr:rowOff>
    </xdr:to>
    <xdr:sp macro="" textlink="">
      <xdr:nvSpPr>
        <xdr:cNvPr id="2" name="EsriDoNotEdit"/>
        <xdr:cNvSpPr/>
      </xdr:nvSpPr>
      <xdr:spPr>
        <a:xfrm>
          <a:off x="0" y="0"/>
          <a:ext cx="6841040" cy="1650965"/>
        </a:xfrm>
        <a:prstGeom prst="rect">
          <a:avLst/>
        </a:prstGeom>
        <a:noFill/>
      </xdr:spPr>
      <xdr:txBody>
        <a:bodyPr wrap="none" lIns="91440" tIns="45720" rIns="91440" bIns="45720">
          <a:spAutoFit/>
        </a:bodyPr>
        <a:lstStyle/>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REDIGERA INTE </a:t>
          </a:r>
        </a:p>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Endast till för Esri</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68765</xdr:colOff>
      <xdr:row>10</xdr:row>
      <xdr:rowOff>31715</xdr:rowOff>
    </xdr:to>
    <xdr:sp macro="" textlink="">
      <xdr:nvSpPr>
        <xdr:cNvPr id="2" name="EsriDoNotEdit"/>
        <xdr:cNvSpPr/>
      </xdr:nvSpPr>
      <xdr:spPr>
        <a:xfrm>
          <a:off x="0" y="0"/>
          <a:ext cx="6841040" cy="1650965"/>
        </a:xfrm>
        <a:prstGeom prst="rect">
          <a:avLst/>
        </a:prstGeom>
        <a:noFill/>
      </xdr:spPr>
      <xdr:txBody>
        <a:bodyPr wrap="none" lIns="91440" tIns="45720" rIns="91440" bIns="45720">
          <a:spAutoFit/>
        </a:bodyPr>
        <a:lstStyle/>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REDIGERA INTE </a:t>
          </a:r>
        </a:p>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Endast till för Esri</a:t>
          </a:r>
        </a:p>
      </xdr:txBody>
    </xdr:sp>
    <xdr:clientData/>
  </xdr:twoCellAnchor>
</xdr:wsDr>
</file>

<file path=xl/tables/table1.xml><?xml version="1.0" encoding="utf-8"?>
<table xmlns="http://schemas.openxmlformats.org/spreadsheetml/2006/main" id="1" name="b1569785-cdcb-4f9a-853a-89fc4f35717f" displayName="b1569785_cdcb_4f9a_853a_89fc4f35717f" ref="A1:C290" totalsRowShown="0">
  <autoFilter ref="A1:C290"/>
  <tableColumns count="3">
    <tableColumn id="1" name="ObjectId"/>
    <tableColumn id="2" name="Hash"/>
    <tableColumn id="3" name="Shape" dataDxfId="0"/>
  </tableColumns>
  <tableStyleInfo name="TableStyleMedium2" showFirstColumn="0" showLastColumn="0" showRowStripes="1" showColumnStripes="0"/>
</table>
</file>

<file path=xl/tables/table2.xml><?xml version="1.0" encoding="utf-8"?>
<table xmlns="http://schemas.openxmlformats.org/spreadsheetml/2006/main" id="2" name="e1c36045-0691-45a7-a1a9-53e24ccc5827" displayName="e1c36045_0691_45a7_a1a9_53e24ccc5827" ref="A1:D291" totalsRowCount="1">
  <autoFilter ref="A1:D290"/>
  <tableColumns count="4">
    <tableColumn id="1" name="RowId" totalsRowFunction="count">
      <calculatedColumnFormula>ROW(#REF!)</calculatedColumnFormula>
    </tableColumn>
    <tableColumn id="2" name="IsVis">
      <calculatedColumnFormula>IF( SUBTOTAL(103,#REF!) &gt; 0, 1, 0)</calculatedColumnFormula>
    </tableColumn>
    <tableColumn id="3" name="WasVis"/>
    <tableColumn id="4" name="Changed" totalsRowFunction="custom">
      <calculatedColumnFormula>IF($B2=$C2, 0, 1)</calculatedColumnFormula>
      <totalsRowFormula>SUM($D$2:$D$290)</totalsRowFormula>
    </tableColumn>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97"/>
  <sheetViews>
    <sheetView tabSelected="1" zoomScale="90" zoomScaleNormal="90" workbookViewId="0">
      <pane xSplit="3" ySplit="5" topLeftCell="D6" activePane="bottomRight" state="frozen"/>
      <selection pane="topRight" activeCell="D1" sqref="D1"/>
      <selection pane="bottomLeft" activeCell="A6" sqref="A6"/>
      <selection pane="bottomRight"/>
    </sheetView>
  </sheetViews>
  <sheetFormatPr defaultColWidth="9.109375" defaultRowHeight="13.8" x14ac:dyDescent="0.3"/>
  <cols>
    <col min="1" max="1" width="5" style="64" bestFit="1" customWidth="1"/>
    <col min="2" max="2" width="18.5546875" style="62" customWidth="1"/>
    <col min="3" max="3" width="3.109375" style="62" customWidth="1"/>
    <col min="4" max="4" width="17.88671875" style="13" customWidth="1"/>
    <col min="5" max="5" width="10.44140625" style="13" customWidth="1"/>
    <col min="6" max="6" width="15.33203125" style="13" customWidth="1"/>
    <col min="7" max="7" width="18.109375" style="13" customWidth="1"/>
    <col min="8" max="8" width="3.109375" style="13" customWidth="1"/>
    <col min="9" max="9" width="18" style="17" customWidth="1"/>
    <col min="10" max="10" width="15.33203125" style="17" customWidth="1"/>
    <col min="11" max="11" width="3.33203125" style="57" customWidth="1"/>
    <col min="12" max="12" width="18.109375" style="17" customWidth="1"/>
    <col min="13" max="13" width="10.44140625" style="57" customWidth="1"/>
    <col min="14" max="14" width="15.33203125" style="17" customWidth="1"/>
    <col min="15" max="15" width="18.109375" style="13" customWidth="1"/>
    <col min="16" max="16" width="3.109375" style="17" customWidth="1"/>
    <col min="17" max="17" width="18" style="17" customWidth="1"/>
    <col min="18" max="18" width="10.44140625" style="57" customWidth="1"/>
    <col min="19" max="19" width="15.33203125" style="17" customWidth="1"/>
    <col min="20" max="20" width="18.109375" style="13" customWidth="1"/>
    <col min="21" max="21" width="3" style="17" customWidth="1"/>
    <col min="22" max="22" width="17.109375" style="17" customWidth="1"/>
    <col min="23" max="23" width="1.6640625" style="17" customWidth="1"/>
    <col min="24" max="24" width="19.33203125" style="17" customWidth="1"/>
    <col min="25" max="25" width="3" style="17" customWidth="1"/>
    <col min="26" max="26" width="20" style="17" customWidth="1"/>
    <col min="27" max="27" width="10.44140625" style="57" customWidth="1"/>
    <col min="28" max="28" width="3.109375" style="17" customWidth="1"/>
    <col min="29" max="29" width="18.44140625" style="17" customWidth="1"/>
    <col min="30" max="30" width="1.6640625" style="17" customWidth="1"/>
    <col min="31" max="31" width="18.44140625" style="17" customWidth="1"/>
    <col min="32" max="32" width="1.6640625" style="17" customWidth="1"/>
    <col min="33" max="33" width="18.44140625" style="17" customWidth="1"/>
    <col min="34" max="34" width="3.109375" style="17" customWidth="1"/>
    <col min="35" max="35" width="19.44140625" style="17" customWidth="1"/>
    <col min="36" max="36" width="14.33203125" style="57" bestFit="1" customWidth="1"/>
    <col min="37" max="37" width="3.109375" style="17" customWidth="1"/>
    <col min="38" max="38" width="19.44140625" style="17" customWidth="1"/>
    <col min="39" max="39" width="1.6640625" style="17" customWidth="1"/>
    <col min="40" max="40" width="19.44140625" style="17" customWidth="1"/>
    <col min="41" max="41" width="3.109375" style="17" customWidth="1"/>
    <col min="42" max="42" width="20.33203125" style="17" customWidth="1"/>
    <col min="43" max="43" width="1.6640625" style="17" customWidth="1"/>
    <col min="44" max="44" width="20.33203125" style="17" customWidth="1"/>
    <col min="45" max="45" width="3.109375" style="17" customWidth="1"/>
    <col min="46" max="46" width="22.44140625" style="17" customWidth="1"/>
    <col min="47" max="47" width="3.109375" style="17" customWidth="1"/>
    <col min="48" max="48" width="20.6640625" style="17" customWidth="1"/>
    <col min="49" max="49" width="1.44140625" style="17" customWidth="1"/>
    <col min="50" max="50" width="20.6640625" style="57" customWidth="1"/>
    <col min="51" max="51" width="1.6640625" style="18" customWidth="1"/>
    <col min="52" max="52" width="20.6640625" style="17" customWidth="1"/>
    <col min="53" max="53" width="1.6640625" style="17" customWidth="1"/>
    <col min="54" max="54" width="20.6640625" style="17" customWidth="1"/>
    <col min="55" max="55" width="3.109375" style="17" customWidth="1"/>
    <col min="56" max="56" width="18.33203125" style="17" customWidth="1"/>
    <col min="57" max="57" width="1.6640625" style="17" customWidth="1"/>
    <col min="58" max="58" width="18.33203125" style="17" customWidth="1"/>
    <col min="59" max="59" width="3.109375" style="17" customWidth="1"/>
    <col min="60" max="60" width="19.44140625" style="18" customWidth="1"/>
    <col min="61" max="16384" width="9.109375" style="66"/>
  </cols>
  <sheetData>
    <row r="1" spans="1:60" s="7" customFormat="1" ht="25.5" customHeight="1" x14ac:dyDescent="0.3">
      <c r="A1" s="1" t="s">
        <v>0</v>
      </c>
      <c r="B1" s="2"/>
      <c r="C1" s="3"/>
      <c r="D1" s="125" t="s">
        <v>1</v>
      </c>
      <c r="E1" s="133"/>
      <c r="F1" s="133"/>
      <c r="G1" s="126"/>
      <c r="H1" s="4"/>
      <c r="I1" s="125" t="s">
        <v>2</v>
      </c>
      <c r="J1" s="133"/>
      <c r="K1" s="4"/>
      <c r="L1" s="125" t="s">
        <v>3</v>
      </c>
      <c r="M1" s="133"/>
      <c r="N1" s="133"/>
      <c r="O1" s="126"/>
      <c r="P1" s="5"/>
      <c r="Q1" s="125" t="s">
        <v>4</v>
      </c>
      <c r="R1" s="133"/>
      <c r="S1" s="133"/>
      <c r="T1" s="126"/>
      <c r="U1" s="5"/>
      <c r="V1" s="125" t="s">
        <v>5</v>
      </c>
      <c r="W1" s="135"/>
      <c r="X1" s="136"/>
      <c r="Y1" s="5"/>
      <c r="Z1" s="125" t="s">
        <v>6</v>
      </c>
      <c r="AA1" s="126"/>
      <c r="AB1" s="5"/>
      <c r="AC1" s="125" t="s">
        <v>7</v>
      </c>
      <c r="AD1" s="133"/>
      <c r="AE1" s="133"/>
      <c r="AF1" s="133"/>
      <c r="AG1" s="134"/>
      <c r="AH1" s="5"/>
      <c r="AI1" s="125" t="s">
        <v>8</v>
      </c>
      <c r="AJ1" s="126"/>
      <c r="AK1" s="5"/>
      <c r="AL1" s="125" t="s">
        <v>9</v>
      </c>
      <c r="AM1" s="127"/>
      <c r="AN1" s="126"/>
      <c r="AO1" s="5"/>
      <c r="AP1" s="128" t="s">
        <v>10</v>
      </c>
      <c r="AQ1" s="129"/>
      <c r="AR1" s="130"/>
      <c r="AS1" s="5"/>
      <c r="AT1" s="6" t="s">
        <v>1086</v>
      </c>
      <c r="AU1" s="5"/>
      <c r="AV1" s="131" t="s">
        <v>11</v>
      </c>
      <c r="AW1" s="132"/>
      <c r="AX1" s="132"/>
      <c r="AY1" s="132"/>
      <c r="AZ1" s="132"/>
      <c r="BA1" s="132"/>
      <c r="BB1" s="132"/>
      <c r="BC1" s="5"/>
      <c r="BD1" s="128" t="s">
        <v>12</v>
      </c>
      <c r="BE1" s="129"/>
      <c r="BF1" s="130"/>
      <c r="BG1" s="5"/>
      <c r="BH1" s="6" t="s">
        <v>13</v>
      </c>
    </row>
    <row r="2" spans="1:60" s="19" customFormat="1" ht="12.75" customHeight="1" x14ac:dyDescent="0.3">
      <c r="A2" s="8"/>
      <c r="B2" s="9"/>
      <c r="C2" s="10"/>
      <c r="D2" s="11"/>
      <c r="E2" s="11"/>
      <c r="F2" s="12"/>
      <c r="G2" s="11"/>
      <c r="H2" s="13"/>
      <c r="I2" s="14"/>
      <c r="J2" s="14"/>
      <c r="K2" s="13"/>
      <c r="L2" s="15"/>
      <c r="M2" s="16"/>
      <c r="N2" s="15"/>
      <c r="O2" s="16"/>
      <c r="P2" s="17"/>
      <c r="Q2" s="14"/>
      <c r="R2" s="11"/>
      <c r="S2" s="14"/>
      <c r="T2" s="11"/>
      <c r="U2" s="17"/>
      <c r="V2" s="15"/>
      <c r="W2" s="17"/>
      <c r="X2" s="15"/>
      <c r="Y2" s="17"/>
      <c r="Z2" s="11"/>
      <c r="AA2" s="11"/>
      <c r="AB2" s="17"/>
      <c r="AC2" s="14"/>
      <c r="AD2" s="18"/>
      <c r="AE2" s="14"/>
      <c r="AF2" s="18"/>
      <c r="AG2" s="14"/>
      <c r="AH2" s="17"/>
      <c r="AI2" s="14"/>
      <c r="AJ2" s="11"/>
      <c r="AK2" s="17"/>
      <c r="AL2" s="15"/>
      <c r="AM2" s="18"/>
      <c r="AN2" s="15"/>
      <c r="AO2" s="17"/>
      <c r="AP2" s="15"/>
      <c r="AQ2" s="17"/>
      <c r="AR2" s="15"/>
      <c r="AS2" s="17"/>
      <c r="AT2" s="14"/>
      <c r="AU2" s="17"/>
      <c r="AV2" s="14"/>
      <c r="AW2" s="17"/>
      <c r="AX2" s="15"/>
      <c r="AY2" s="18"/>
      <c r="AZ2" s="14"/>
      <c r="BA2" s="18"/>
      <c r="BB2" s="15"/>
      <c r="BC2" s="17"/>
      <c r="BD2" s="14"/>
      <c r="BE2" s="18"/>
      <c r="BF2" s="14"/>
      <c r="BG2" s="17"/>
      <c r="BH2" s="15"/>
    </row>
    <row r="3" spans="1:60" s="30" customFormat="1" ht="96.6" x14ac:dyDescent="0.3">
      <c r="A3" s="20" t="s">
        <v>14</v>
      </c>
      <c r="B3" s="9"/>
      <c r="C3" s="21"/>
      <c r="D3" s="22" t="s">
        <v>15</v>
      </c>
      <c r="E3" s="23" t="s">
        <v>16</v>
      </c>
      <c r="F3" s="24" t="s">
        <v>17</v>
      </c>
      <c r="G3" s="24" t="s">
        <v>1120</v>
      </c>
      <c r="H3" s="25"/>
      <c r="I3" s="26" t="s">
        <v>18</v>
      </c>
      <c r="J3" s="24" t="s">
        <v>17</v>
      </c>
      <c r="K3" s="25"/>
      <c r="L3" s="26" t="s">
        <v>19</v>
      </c>
      <c r="M3" s="23" t="s">
        <v>16</v>
      </c>
      <c r="N3" s="24" t="s">
        <v>17</v>
      </c>
      <c r="O3" s="24" t="s">
        <v>712</v>
      </c>
      <c r="P3" s="27"/>
      <c r="Q3" s="26" t="s">
        <v>20</v>
      </c>
      <c r="R3" s="23" t="s">
        <v>16</v>
      </c>
      <c r="S3" s="24" t="s">
        <v>17</v>
      </c>
      <c r="T3" s="24" t="s">
        <v>1120</v>
      </c>
      <c r="U3" s="27"/>
      <c r="V3" s="26" t="s">
        <v>1180</v>
      </c>
      <c r="W3" s="27"/>
      <c r="X3" s="24" t="s">
        <v>21</v>
      </c>
      <c r="Y3" s="27"/>
      <c r="Z3" s="26" t="s">
        <v>22</v>
      </c>
      <c r="AA3" s="23" t="s">
        <v>16</v>
      </c>
      <c r="AB3" s="27"/>
      <c r="AC3" s="24" t="s">
        <v>1101</v>
      </c>
      <c r="AD3" s="25"/>
      <c r="AE3" s="24" t="s">
        <v>1102</v>
      </c>
      <c r="AF3" s="25"/>
      <c r="AG3" s="24" t="s">
        <v>1103</v>
      </c>
      <c r="AH3" s="27"/>
      <c r="AI3" s="24" t="s">
        <v>23</v>
      </c>
      <c r="AJ3" s="23" t="s">
        <v>16</v>
      </c>
      <c r="AK3" s="28"/>
      <c r="AL3" s="24" t="s">
        <v>24</v>
      </c>
      <c r="AM3" s="25"/>
      <c r="AN3" s="24" t="s">
        <v>25</v>
      </c>
      <c r="AO3" s="27"/>
      <c r="AP3" s="24" t="s">
        <v>26</v>
      </c>
      <c r="AQ3" s="28"/>
      <c r="AR3" s="24" t="s">
        <v>27</v>
      </c>
      <c r="AS3" s="28"/>
      <c r="AT3" s="24" t="s">
        <v>28</v>
      </c>
      <c r="AU3" s="28"/>
      <c r="AV3" s="24" t="s">
        <v>1171</v>
      </c>
      <c r="AW3" s="28"/>
      <c r="AX3" s="24" t="s">
        <v>1172</v>
      </c>
      <c r="AY3" s="29"/>
      <c r="AZ3" s="24" t="s">
        <v>1174</v>
      </c>
      <c r="BA3" s="25"/>
      <c r="BB3" s="24" t="s">
        <v>1173</v>
      </c>
      <c r="BC3" s="27"/>
      <c r="BD3" s="26" t="s">
        <v>29</v>
      </c>
      <c r="BE3" s="29"/>
      <c r="BF3" s="26" t="s">
        <v>768</v>
      </c>
      <c r="BG3" s="27"/>
      <c r="BH3" s="26" t="s">
        <v>30</v>
      </c>
    </row>
    <row r="4" spans="1:60" s="30" customFormat="1" x14ac:dyDescent="0.3">
      <c r="A4" s="20"/>
      <c r="B4" s="31" t="s">
        <v>31</v>
      </c>
      <c r="C4" s="21"/>
      <c r="D4" s="32" t="s">
        <v>1119</v>
      </c>
      <c r="E4" s="32"/>
      <c r="F4" s="33"/>
      <c r="G4" s="33"/>
      <c r="H4" s="34"/>
      <c r="I4" s="32" t="s">
        <v>1123</v>
      </c>
      <c r="J4" s="33"/>
      <c r="K4" s="34"/>
      <c r="L4" s="32" t="s">
        <v>1163</v>
      </c>
      <c r="M4" s="32"/>
      <c r="N4" s="33"/>
      <c r="O4" s="33"/>
      <c r="P4" s="35"/>
      <c r="Q4" s="32" t="s">
        <v>1168</v>
      </c>
      <c r="R4" s="32"/>
      <c r="S4" s="33"/>
      <c r="T4" s="33"/>
      <c r="U4" s="35"/>
      <c r="V4" s="32"/>
      <c r="W4" s="35"/>
      <c r="X4" s="32"/>
      <c r="Y4" s="35"/>
      <c r="Z4" s="32" t="s">
        <v>1179</v>
      </c>
      <c r="AA4" s="32"/>
      <c r="AB4" s="35"/>
      <c r="AC4" s="38" t="s">
        <v>1097</v>
      </c>
      <c r="AD4" s="67"/>
      <c r="AE4" s="38" t="s">
        <v>1098</v>
      </c>
      <c r="AF4" s="67"/>
      <c r="AG4" s="38" t="s">
        <v>1099</v>
      </c>
      <c r="AH4" s="35"/>
      <c r="AI4" s="32" t="s">
        <v>1108</v>
      </c>
      <c r="AJ4" s="32"/>
      <c r="AK4" s="35"/>
      <c r="AL4" s="32"/>
      <c r="AM4" s="34"/>
      <c r="AN4" s="32" t="s">
        <v>1117</v>
      </c>
      <c r="AO4" s="35"/>
      <c r="AP4" s="36" t="s">
        <v>1114</v>
      </c>
      <c r="AQ4" s="35"/>
      <c r="AR4" s="36" t="s">
        <v>1115</v>
      </c>
      <c r="AS4" s="35"/>
      <c r="AT4" s="36" t="s">
        <v>1176</v>
      </c>
      <c r="AU4" s="35"/>
      <c r="AV4" s="32" t="s">
        <v>1177</v>
      </c>
      <c r="AW4" s="35"/>
      <c r="AX4" s="32" t="s">
        <v>1178</v>
      </c>
      <c r="AY4" s="34"/>
      <c r="AZ4" s="32" t="s">
        <v>1169</v>
      </c>
      <c r="BA4" s="67"/>
      <c r="BB4" s="32" t="s">
        <v>1170</v>
      </c>
      <c r="BC4" s="35"/>
      <c r="BD4" s="32" t="s">
        <v>1109</v>
      </c>
      <c r="BE4" s="67"/>
      <c r="BF4" s="32" t="s">
        <v>769</v>
      </c>
      <c r="BG4" s="35"/>
      <c r="BH4" s="32" t="s">
        <v>1175</v>
      </c>
    </row>
    <row r="5" spans="1:60" s="30" customFormat="1" x14ac:dyDescent="0.3">
      <c r="A5" s="20"/>
      <c r="B5" s="31" t="s">
        <v>32</v>
      </c>
      <c r="C5" s="21"/>
      <c r="D5" s="38">
        <v>10.6</v>
      </c>
      <c r="E5" s="38"/>
      <c r="F5" s="33"/>
      <c r="G5" s="39"/>
      <c r="H5" s="34"/>
      <c r="I5" s="40">
        <v>0.5</v>
      </c>
      <c r="J5" s="33"/>
      <c r="K5" s="34"/>
      <c r="L5" s="38">
        <v>8.5</v>
      </c>
      <c r="M5" s="38"/>
      <c r="N5" s="33"/>
      <c r="O5" s="39"/>
      <c r="P5" s="35"/>
      <c r="Q5" s="38">
        <v>32.5</v>
      </c>
      <c r="R5" s="38"/>
      <c r="S5" s="33"/>
      <c r="T5" s="39"/>
      <c r="U5" s="35"/>
      <c r="V5" s="38"/>
      <c r="W5" s="35"/>
      <c r="X5" s="38"/>
      <c r="Y5" s="35"/>
      <c r="Z5" s="38">
        <v>9.5</v>
      </c>
      <c r="AA5" s="38"/>
      <c r="AB5" s="35"/>
      <c r="AC5" s="38">
        <v>6.1</v>
      </c>
      <c r="AD5" s="68"/>
      <c r="AE5" s="38">
        <v>6.1</v>
      </c>
      <c r="AF5" s="68"/>
      <c r="AG5" s="38">
        <v>6</v>
      </c>
      <c r="AH5" s="35"/>
      <c r="AI5" s="41">
        <v>33</v>
      </c>
      <c r="AJ5" s="42"/>
      <c r="AK5" s="35"/>
      <c r="AL5" s="42" t="s">
        <v>1116</v>
      </c>
      <c r="AM5" s="34"/>
      <c r="AN5" s="38">
        <v>1.4</v>
      </c>
      <c r="AO5" s="35"/>
      <c r="AP5" s="41">
        <v>10</v>
      </c>
      <c r="AQ5" s="96"/>
      <c r="AR5" s="41">
        <v>4.5</v>
      </c>
      <c r="AS5" s="96"/>
      <c r="AT5" s="41">
        <v>14</v>
      </c>
      <c r="AU5" s="35"/>
      <c r="AV5" s="38">
        <v>1.7</v>
      </c>
      <c r="AW5" s="35"/>
      <c r="AX5" s="38">
        <v>11.8</v>
      </c>
      <c r="AY5" s="34"/>
      <c r="AZ5" s="38">
        <v>2.9</v>
      </c>
      <c r="BA5" s="68"/>
      <c r="BB5" s="38">
        <v>15.4</v>
      </c>
      <c r="BC5" s="35"/>
      <c r="BD5" s="38">
        <v>5.3</v>
      </c>
      <c r="BE5" s="68"/>
      <c r="BF5" s="38">
        <v>94.8</v>
      </c>
      <c r="BG5" s="35"/>
      <c r="BH5" s="43">
        <v>7800</v>
      </c>
    </row>
    <row r="6" spans="1:60" s="37" customFormat="1" ht="15.75" customHeight="1" x14ac:dyDescent="0.3">
      <c r="A6" s="20"/>
      <c r="B6" s="44"/>
      <c r="C6" s="21"/>
      <c r="D6" s="45"/>
      <c r="E6" s="46"/>
      <c r="F6" s="47"/>
      <c r="G6" s="47"/>
      <c r="H6" s="34"/>
      <c r="I6" s="48"/>
      <c r="J6" s="47"/>
      <c r="K6" s="34"/>
      <c r="L6" s="48"/>
      <c r="M6" s="46"/>
      <c r="N6" s="49"/>
      <c r="O6" s="47"/>
      <c r="P6" s="35"/>
      <c r="R6" s="46"/>
      <c r="S6" s="47"/>
      <c r="T6" s="47"/>
      <c r="U6" s="35"/>
      <c r="V6" s="49"/>
      <c r="W6" s="35"/>
      <c r="X6" s="50"/>
      <c r="Y6" s="35"/>
      <c r="Z6" s="45"/>
      <c r="AA6" s="46"/>
      <c r="AB6" s="35"/>
      <c r="AC6" s="49"/>
      <c r="AD6" s="34"/>
      <c r="AE6" s="49"/>
      <c r="AF6" s="34"/>
      <c r="AG6" s="49"/>
      <c r="AH6" s="35"/>
      <c r="AI6" s="45"/>
      <c r="AJ6" s="46"/>
      <c r="AK6" s="35"/>
      <c r="AL6" s="46"/>
      <c r="AM6" s="34"/>
      <c r="AN6" s="46"/>
      <c r="AO6" s="35"/>
      <c r="AP6" s="51"/>
      <c r="AQ6" s="35"/>
      <c r="AR6" s="51"/>
      <c r="AS6" s="35"/>
      <c r="AT6" s="50"/>
      <c r="AU6" s="35"/>
      <c r="AV6" s="50"/>
      <c r="AW6" s="35"/>
      <c r="AX6" s="50"/>
      <c r="AY6" s="34"/>
      <c r="AZ6" s="50"/>
      <c r="BA6" s="69"/>
      <c r="BB6" s="50"/>
      <c r="BC6" s="35"/>
      <c r="BD6" s="50"/>
      <c r="BE6" s="69"/>
      <c r="BF6" s="55"/>
      <c r="BG6" s="35"/>
      <c r="BH6" s="51"/>
    </row>
    <row r="7" spans="1:60" s="61" customFormat="1" ht="15.75" customHeight="1" x14ac:dyDescent="0.3">
      <c r="A7" s="8" t="s">
        <v>33</v>
      </c>
      <c r="B7" s="8" t="s">
        <v>34</v>
      </c>
      <c r="C7" s="19"/>
      <c r="D7" s="81">
        <v>9.0484000000000009</v>
      </c>
      <c r="E7" s="52" t="s">
        <v>35</v>
      </c>
      <c r="F7" s="85" t="s">
        <v>39</v>
      </c>
      <c r="G7" s="99" t="s">
        <v>156</v>
      </c>
      <c r="H7" s="13"/>
      <c r="I7" s="86">
        <v>0.26767999999999997</v>
      </c>
      <c r="J7" s="90" t="s">
        <v>42</v>
      </c>
      <c r="K7" s="53"/>
      <c r="L7" s="81">
        <v>6.8710000000000004</v>
      </c>
      <c r="M7" s="52" t="s">
        <v>35</v>
      </c>
      <c r="N7" s="75" t="s">
        <v>39</v>
      </c>
      <c r="O7" s="99" t="s">
        <v>719</v>
      </c>
      <c r="P7" s="54"/>
      <c r="Q7" s="73">
        <v>31.421399999999998</v>
      </c>
      <c r="R7" s="52" t="s">
        <v>35</v>
      </c>
      <c r="S7" s="75" t="s">
        <v>39</v>
      </c>
      <c r="T7" s="99" t="s">
        <v>754</v>
      </c>
      <c r="U7" s="54"/>
      <c r="V7" s="117">
        <v>44</v>
      </c>
      <c r="W7" s="54"/>
      <c r="X7" s="11">
        <v>23</v>
      </c>
      <c r="Y7" s="54"/>
      <c r="Z7" s="75">
        <v>10.831058058984137</v>
      </c>
      <c r="AA7" s="52" t="s">
        <v>38</v>
      </c>
      <c r="AB7" s="54"/>
      <c r="AC7" s="52" t="s">
        <v>43</v>
      </c>
      <c r="AD7" s="59"/>
      <c r="AE7" s="52" t="s">
        <v>43</v>
      </c>
      <c r="AF7" s="59"/>
      <c r="AG7" s="52" t="s">
        <v>43</v>
      </c>
      <c r="AH7" s="54"/>
      <c r="AI7" s="101">
        <v>21.431000000000001</v>
      </c>
      <c r="AJ7" s="52" t="s">
        <v>35</v>
      </c>
      <c r="AK7" s="54"/>
      <c r="AL7" s="55" t="s">
        <v>44</v>
      </c>
      <c r="AM7" s="56"/>
      <c r="AN7" s="55">
        <v>0.97028228445066234</v>
      </c>
      <c r="AO7" s="57"/>
      <c r="AP7" s="58">
        <v>10</v>
      </c>
      <c r="AQ7" s="54"/>
      <c r="AR7" s="58">
        <v>5</v>
      </c>
      <c r="AS7" s="54"/>
      <c r="AT7" s="106">
        <v>13</v>
      </c>
      <c r="AU7" s="54"/>
      <c r="AV7" s="75">
        <v>1.55</v>
      </c>
      <c r="AW7" s="54"/>
      <c r="AX7" s="75">
        <v>12.3</v>
      </c>
      <c r="AY7" s="59"/>
      <c r="AZ7" s="75">
        <v>2.8</v>
      </c>
      <c r="BA7" s="59"/>
      <c r="BB7" s="75">
        <v>15.333333333333334</v>
      </c>
      <c r="BC7" s="57"/>
      <c r="BD7" s="55">
        <v>5.0999999999999996</v>
      </c>
      <c r="BE7" s="70"/>
      <c r="BF7" s="55">
        <v>94.9</v>
      </c>
      <c r="BG7" s="54"/>
      <c r="BH7" s="60">
        <v>6100</v>
      </c>
    </row>
    <row r="8" spans="1:60" s="61" customFormat="1" ht="15.75" customHeight="1" x14ac:dyDescent="0.3">
      <c r="A8" s="8" t="s">
        <v>45</v>
      </c>
      <c r="B8" s="8" t="s">
        <v>46</v>
      </c>
      <c r="C8" s="19"/>
      <c r="D8" s="73">
        <v>10.6717</v>
      </c>
      <c r="E8" s="52" t="s">
        <v>38</v>
      </c>
      <c r="F8" s="83" t="s">
        <v>36</v>
      </c>
      <c r="G8" s="99" t="s">
        <v>101</v>
      </c>
      <c r="H8" s="13"/>
      <c r="I8" s="86">
        <v>0.33567000000000002</v>
      </c>
      <c r="J8" s="76" t="s">
        <v>39</v>
      </c>
      <c r="K8" s="53"/>
      <c r="L8" s="73">
        <v>8.5056999999999992</v>
      </c>
      <c r="M8" s="52" t="s">
        <v>38</v>
      </c>
      <c r="N8" s="75" t="s">
        <v>39</v>
      </c>
      <c r="O8" s="99" t="s">
        <v>174</v>
      </c>
      <c r="P8" s="54"/>
      <c r="Q8" s="73">
        <v>37.230200000000004</v>
      </c>
      <c r="R8" s="52" t="s">
        <v>38</v>
      </c>
      <c r="S8" s="91" t="s">
        <v>36</v>
      </c>
      <c r="T8" s="99" t="s">
        <v>757</v>
      </c>
      <c r="U8" s="54"/>
      <c r="V8" s="118">
        <v>150</v>
      </c>
      <c r="W8" s="54"/>
      <c r="X8" s="11">
        <v>-10</v>
      </c>
      <c r="Y8" s="54"/>
      <c r="Z8" s="75">
        <v>8.4807184451460795</v>
      </c>
      <c r="AA8" s="52" t="s">
        <v>38</v>
      </c>
      <c r="AB8" s="54"/>
      <c r="AC8" s="75">
        <v>6</v>
      </c>
      <c r="AD8" s="59"/>
      <c r="AE8" s="75">
        <v>6.1</v>
      </c>
      <c r="AF8" s="59"/>
      <c r="AG8" s="92">
        <v>6.6</v>
      </c>
      <c r="AH8" s="54"/>
      <c r="AI8" s="101">
        <v>33.384999999999998</v>
      </c>
      <c r="AJ8" s="52" t="s">
        <v>41</v>
      </c>
      <c r="AK8" s="54"/>
      <c r="AL8" s="55" t="s">
        <v>44</v>
      </c>
      <c r="AM8" s="56"/>
      <c r="AN8" s="55">
        <v>0.76643035064188547</v>
      </c>
      <c r="AO8" s="57"/>
      <c r="AP8" s="58">
        <v>9</v>
      </c>
      <c r="AQ8" s="54"/>
      <c r="AR8" s="58">
        <v>4</v>
      </c>
      <c r="AS8" s="54"/>
      <c r="AT8" s="104">
        <v>15</v>
      </c>
      <c r="AU8" s="54"/>
      <c r="AV8" s="75">
        <v>1.6833333333333333</v>
      </c>
      <c r="AW8" s="54"/>
      <c r="AX8" s="92">
        <v>10.1</v>
      </c>
      <c r="AY8" s="59"/>
      <c r="AZ8" s="75">
        <v>2.8</v>
      </c>
      <c r="BA8" s="59"/>
      <c r="BB8" s="92">
        <v>11.683333333333334</v>
      </c>
      <c r="BC8" s="57"/>
      <c r="BD8" s="55">
        <v>7.5</v>
      </c>
      <c r="BE8" s="70"/>
      <c r="BF8" s="55">
        <v>92.5</v>
      </c>
      <c r="BG8" s="54"/>
      <c r="BH8" s="60">
        <v>7300</v>
      </c>
    </row>
    <row r="9" spans="1:60" s="61" customFormat="1" ht="15.75" customHeight="1" x14ac:dyDescent="0.3">
      <c r="A9" s="8" t="s">
        <v>48</v>
      </c>
      <c r="B9" s="8" t="s">
        <v>49</v>
      </c>
      <c r="C9" s="19"/>
      <c r="D9" s="82">
        <v>12.3451</v>
      </c>
      <c r="E9" s="52" t="s">
        <v>38</v>
      </c>
      <c r="F9" s="83" t="s">
        <v>36</v>
      </c>
      <c r="G9" s="99" t="s">
        <v>182</v>
      </c>
      <c r="H9" s="13"/>
      <c r="I9" s="74">
        <v>0.62694000000000005</v>
      </c>
      <c r="J9" s="76" t="s">
        <v>39</v>
      </c>
      <c r="K9" s="53"/>
      <c r="L9" s="73">
        <v>8.6280999999999999</v>
      </c>
      <c r="M9" s="52" t="s">
        <v>41</v>
      </c>
      <c r="N9" s="75" t="s">
        <v>39</v>
      </c>
      <c r="O9" s="99" t="s">
        <v>742</v>
      </c>
      <c r="P9" s="54"/>
      <c r="Q9" s="73">
        <v>27.633400000000002</v>
      </c>
      <c r="R9" s="52" t="s">
        <v>38</v>
      </c>
      <c r="S9" s="92" t="s">
        <v>42</v>
      </c>
      <c r="T9" s="99" t="s">
        <v>754</v>
      </c>
      <c r="U9" s="54"/>
      <c r="V9" s="118">
        <v>201</v>
      </c>
      <c r="W9" s="54"/>
      <c r="X9" s="11">
        <v>-11</v>
      </c>
      <c r="Y9" s="54"/>
      <c r="Z9" s="75">
        <v>8.8635484467766616</v>
      </c>
      <c r="AA9" s="52" t="s">
        <v>35</v>
      </c>
      <c r="AB9" s="54"/>
      <c r="AC9" s="75">
        <v>5.5</v>
      </c>
      <c r="AD9" s="59"/>
      <c r="AE9" s="75">
        <v>5.4</v>
      </c>
      <c r="AF9" s="59"/>
      <c r="AG9" s="91">
        <v>5.3</v>
      </c>
      <c r="AH9" s="54"/>
      <c r="AI9" s="102">
        <v>17.103999999999999</v>
      </c>
      <c r="AJ9" s="52" t="s">
        <v>35</v>
      </c>
      <c r="AK9" s="54"/>
      <c r="AL9" s="55" t="s">
        <v>44</v>
      </c>
      <c r="AM9" s="56"/>
      <c r="AN9" s="55">
        <v>1.1436836705518274</v>
      </c>
      <c r="AO9" s="57"/>
      <c r="AP9" s="58">
        <v>10</v>
      </c>
      <c r="AQ9" s="54"/>
      <c r="AR9" s="58">
        <v>4</v>
      </c>
      <c r="AS9" s="54"/>
      <c r="AT9" s="104">
        <v>15</v>
      </c>
      <c r="AU9" s="54"/>
      <c r="AV9" s="75">
        <v>1.5833333333333333</v>
      </c>
      <c r="AW9" s="54"/>
      <c r="AX9" s="75">
        <v>12.2</v>
      </c>
      <c r="AY9" s="59"/>
      <c r="AZ9" s="75">
        <v>2.9833333333333334</v>
      </c>
      <c r="BA9" s="59"/>
      <c r="BB9" s="75">
        <v>15.7</v>
      </c>
      <c r="BC9" s="57"/>
      <c r="BD9" s="55">
        <v>6.1</v>
      </c>
      <c r="BE9" s="70"/>
      <c r="BF9" s="55">
        <v>93.9</v>
      </c>
      <c r="BG9" s="54"/>
      <c r="BH9" s="60">
        <v>8600</v>
      </c>
    </row>
    <row r="10" spans="1:60" s="61" customFormat="1" ht="15.75" customHeight="1" x14ac:dyDescent="0.3">
      <c r="A10" s="8" t="s">
        <v>51</v>
      </c>
      <c r="B10" s="8" t="s">
        <v>52</v>
      </c>
      <c r="C10" s="19"/>
      <c r="D10" s="73">
        <v>12.3017</v>
      </c>
      <c r="E10" s="52" t="s">
        <v>38</v>
      </c>
      <c r="F10" s="83" t="s">
        <v>36</v>
      </c>
      <c r="G10" s="99" t="s">
        <v>251</v>
      </c>
      <c r="H10" s="13"/>
      <c r="I10" s="87">
        <v>0.82218000000000002</v>
      </c>
      <c r="J10" s="89" t="s">
        <v>36</v>
      </c>
      <c r="K10" s="53"/>
      <c r="L10" s="73">
        <v>9.4396000000000004</v>
      </c>
      <c r="M10" s="52" t="s">
        <v>41</v>
      </c>
      <c r="N10" s="91" t="s">
        <v>36</v>
      </c>
      <c r="O10" s="99" t="s">
        <v>737</v>
      </c>
      <c r="P10" s="54"/>
      <c r="Q10" s="81">
        <v>23.850200000000001</v>
      </c>
      <c r="R10" s="52" t="s">
        <v>38</v>
      </c>
      <c r="S10" s="75" t="s">
        <v>39</v>
      </c>
      <c r="T10" s="99" t="s">
        <v>765</v>
      </c>
      <c r="U10" s="54"/>
      <c r="V10" s="118">
        <v>212</v>
      </c>
      <c r="W10" s="54"/>
      <c r="X10" s="11">
        <v>-53</v>
      </c>
      <c r="Y10" s="54"/>
      <c r="Z10" s="75">
        <v>7.832898172323759</v>
      </c>
      <c r="AA10" s="52" t="s">
        <v>41</v>
      </c>
      <c r="AB10" s="54"/>
      <c r="AC10" s="92">
        <v>7.2</v>
      </c>
      <c r="AD10" s="59"/>
      <c r="AE10" s="92">
        <v>7.1</v>
      </c>
      <c r="AF10" s="59"/>
      <c r="AG10" s="75">
        <v>6.2</v>
      </c>
      <c r="AH10" s="54"/>
      <c r="AI10" s="103">
        <v>64.935000000000002</v>
      </c>
      <c r="AJ10" s="52" t="s">
        <v>41</v>
      </c>
      <c r="AK10" s="54"/>
      <c r="AL10" s="55" t="s">
        <v>44</v>
      </c>
      <c r="AM10" s="56"/>
      <c r="AN10" s="55">
        <v>1.9582245430809397</v>
      </c>
      <c r="AO10" s="57"/>
      <c r="AP10" s="58">
        <v>8</v>
      </c>
      <c r="AQ10" s="54"/>
      <c r="AR10" s="58">
        <v>3</v>
      </c>
      <c r="AS10" s="54"/>
      <c r="AT10" s="105">
        <v>10</v>
      </c>
      <c r="AU10" s="54"/>
      <c r="AV10" s="92">
        <v>1.2166666666666666</v>
      </c>
      <c r="AW10" s="54"/>
      <c r="AX10" s="92">
        <v>10.3</v>
      </c>
      <c r="AY10" s="59"/>
      <c r="AZ10" s="75">
        <v>3.0333333333333332</v>
      </c>
      <c r="BA10" s="59"/>
      <c r="BB10" s="91">
        <v>22.116666666666667</v>
      </c>
      <c r="BC10" s="57"/>
      <c r="BD10" s="55">
        <v>14.3</v>
      </c>
      <c r="BE10" s="70"/>
      <c r="BF10" s="55">
        <v>85.7</v>
      </c>
      <c r="BG10" s="54"/>
      <c r="BH10" s="60">
        <v>10500</v>
      </c>
    </row>
    <row r="11" spans="1:60" s="61" customFormat="1" ht="15.75" customHeight="1" x14ac:dyDescent="0.3">
      <c r="A11" s="8" t="s">
        <v>54</v>
      </c>
      <c r="B11" s="8" t="s">
        <v>55</v>
      </c>
      <c r="C11" s="19"/>
      <c r="D11" s="73">
        <v>10.6967</v>
      </c>
      <c r="E11" s="52" t="s">
        <v>41</v>
      </c>
      <c r="F11" s="84" t="s">
        <v>42</v>
      </c>
      <c r="G11" s="99" t="s">
        <v>267</v>
      </c>
      <c r="H11" s="13"/>
      <c r="I11" s="74">
        <v>0.50292999999999999</v>
      </c>
      <c r="J11" s="76" t="s">
        <v>39</v>
      </c>
      <c r="K11" s="53"/>
      <c r="L11" s="73">
        <v>8.4901999999999997</v>
      </c>
      <c r="M11" s="52" t="s">
        <v>35</v>
      </c>
      <c r="N11" s="92" t="s">
        <v>42</v>
      </c>
      <c r="O11" s="99" t="s">
        <v>59</v>
      </c>
      <c r="P11" s="54"/>
      <c r="Q11" s="73">
        <v>33.577199999999998</v>
      </c>
      <c r="R11" s="52" t="s">
        <v>35</v>
      </c>
      <c r="S11" s="75" t="s">
        <v>39</v>
      </c>
      <c r="T11" s="99" t="s">
        <v>765</v>
      </c>
      <c r="U11" s="54"/>
      <c r="V11" s="118">
        <v>153</v>
      </c>
      <c r="W11" s="54"/>
      <c r="X11" s="11">
        <v>2</v>
      </c>
      <c r="Y11" s="54"/>
      <c r="Z11" s="75">
        <v>8.5621777191509771</v>
      </c>
      <c r="AA11" s="52" t="s">
        <v>35</v>
      </c>
      <c r="AB11" s="54"/>
      <c r="AC11" s="91">
        <v>5.0999999999999996</v>
      </c>
      <c r="AD11" s="59"/>
      <c r="AE11" s="91">
        <v>5.0999999999999996</v>
      </c>
      <c r="AF11" s="59"/>
      <c r="AG11" s="91">
        <v>5.6</v>
      </c>
      <c r="AH11" s="54"/>
      <c r="AI11" s="101">
        <v>23.123000000000001</v>
      </c>
      <c r="AJ11" s="52" t="s">
        <v>38</v>
      </c>
      <c r="AK11" s="54"/>
      <c r="AL11" s="55" t="s">
        <v>44</v>
      </c>
      <c r="AM11" s="56"/>
      <c r="AN11" s="55">
        <v>0.47967382180117518</v>
      </c>
      <c r="AO11" s="57"/>
      <c r="AP11" s="58">
        <v>10</v>
      </c>
      <c r="AQ11" s="54"/>
      <c r="AR11" s="58">
        <v>4</v>
      </c>
      <c r="AS11" s="54"/>
      <c r="AT11" s="104">
        <v>16</v>
      </c>
      <c r="AU11" s="54"/>
      <c r="AV11" s="75">
        <v>1.5</v>
      </c>
      <c r="AW11" s="54"/>
      <c r="AX11" s="92">
        <v>9.9833333333333325</v>
      </c>
      <c r="AY11" s="59"/>
      <c r="AZ11" s="52" t="s">
        <v>43</v>
      </c>
      <c r="BA11" s="59"/>
      <c r="BB11" s="52" t="s">
        <v>43</v>
      </c>
      <c r="BC11" s="57"/>
      <c r="BD11" s="55">
        <v>4.2</v>
      </c>
      <c r="BE11" s="70"/>
      <c r="BF11" s="55">
        <v>95.8</v>
      </c>
      <c r="BG11" s="54"/>
      <c r="BH11" s="60">
        <v>7800</v>
      </c>
    </row>
    <row r="12" spans="1:60" s="61" customFormat="1" ht="15.75" customHeight="1" x14ac:dyDescent="0.3">
      <c r="A12" s="8" t="s">
        <v>57</v>
      </c>
      <c r="B12" s="8" t="s">
        <v>58</v>
      </c>
      <c r="C12" s="19"/>
      <c r="D12" s="82">
        <v>13.513500000000001</v>
      </c>
      <c r="E12" s="52" t="s">
        <v>35</v>
      </c>
      <c r="F12" s="85" t="s">
        <v>39</v>
      </c>
      <c r="G12" s="99" t="s">
        <v>159</v>
      </c>
      <c r="H12" s="13"/>
      <c r="I12" s="87">
        <v>0.70211999999999997</v>
      </c>
      <c r="J12" s="76" t="s">
        <v>39</v>
      </c>
      <c r="K12" s="53"/>
      <c r="L12" s="73">
        <v>7.4557000000000002</v>
      </c>
      <c r="M12" s="52" t="s">
        <v>41</v>
      </c>
      <c r="N12" s="75" t="s">
        <v>39</v>
      </c>
      <c r="O12" s="99" t="s">
        <v>1124</v>
      </c>
      <c r="P12" s="54"/>
      <c r="Q12" s="73">
        <v>25.9786</v>
      </c>
      <c r="R12" s="52" t="s">
        <v>35</v>
      </c>
      <c r="S12" s="75" t="s">
        <v>39</v>
      </c>
      <c r="T12" s="99" t="s">
        <v>692</v>
      </c>
      <c r="U12" s="54"/>
      <c r="V12" s="118">
        <v>182</v>
      </c>
      <c r="W12" s="54"/>
      <c r="X12" s="11">
        <v>-38</v>
      </c>
      <c r="Y12" s="54"/>
      <c r="Z12" s="92">
        <v>6.2907735321528424</v>
      </c>
      <c r="AA12" s="52" t="s">
        <v>35</v>
      </c>
      <c r="AB12" s="54"/>
      <c r="AC12" s="52" t="s">
        <v>43</v>
      </c>
      <c r="AD12" s="59"/>
      <c r="AE12" s="52" t="s">
        <v>43</v>
      </c>
      <c r="AF12" s="59"/>
      <c r="AG12" s="52" t="s">
        <v>43</v>
      </c>
      <c r="AH12" s="54"/>
      <c r="AI12" s="101">
        <v>53.173000000000002</v>
      </c>
      <c r="AJ12" s="52" t="s">
        <v>35</v>
      </c>
      <c r="AK12" s="54"/>
      <c r="AL12" s="55" t="s">
        <v>56</v>
      </c>
      <c r="AM12" s="56"/>
      <c r="AN12" s="55">
        <v>0.11649580615097856</v>
      </c>
      <c r="AO12" s="57"/>
      <c r="AP12" s="58">
        <v>10</v>
      </c>
      <c r="AQ12" s="54"/>
      <c r="AR12" s="58">
        <v>3</v>
      </c>
      <c r="AS12" s="54"/>
      <c r="AT12" s="106">
        <v>14</v>
      </c>
      <c r="AU12" s="54"/>
      <c r="AV12" s="91">
        <v>1.9</v>
      </c>
      <c r="AW12" s="54"/>
      <c r="AX12" s="91">
        <v>20.616666666666667</v>
      </c>
      <c r="AY12" s="59"/>
      <c r="AZ12" s="92">
        <v>2.5666666666666669</v>
      </c>
      <c r="BA12" s="59"/>
      <c r="BB12" s="91">
        <v>21.916666666666668</v>
      </c>
      <c r="BC12" s="57"/>
      <c r="BD12" s="55">
        <v>8.3000000000000007</v>
      </c>
      <c r="BE12" s="70"/>
      <c r="BF12" s="55">
        <v>91.7</v>
      </c>
      <c r="BG12" s="54"/>
      <c r="BH12" s="60">
        <v>10600</v>
      </c>
    </row>
    <row r="13" spans="1:60" s="61" customFormat="1" ht="15.75" customHeight="1" x14ac:dyDescent="0.3">
      <c r="A13" s="8" t="s">
        <v>60</v>
      </c>
      <c r="B13" s="8" t="s">
        <v>61</v>
      </c>
      <c r="C13" s="19"/>
      <c r="D13" s="82">
        <v>12.5562</v>
      </c>
      <c r="E13" s="52" t="s">
        <v>38</v>
      </c>
      <c r="F13" s="85" t="s">
        <v>39</v>
      </c>
      <c r="G13" s="99" t="s">
        <v>323</v>
      </c>
      <c r="H13" s="13"/>
      <c r="I13" s="87">
        <v>0.69864999999999999</v>
      </c>
      <c r="J13" s="76" t="s">
        <v>39</v>
      </c>
      <c r="K13" s="53"/>
      <c r="L13" s="73">
        <v>8.8358000000000008</v>
      </c>
      <c r="M13" s="52" t="s">
        <v>41</v>
      </c>
      <c r="N13" s="75" t="s">
        <v>39</v>
      </c>
      <c r="O13" s="99" t="s">
        <v>1125</v>
      </c>
      <c r="P13" s="54"/>
      <c r="Q13" s="73">
        <v>30.589600000000001</v>
      </c>
      <c r="R13" s="52" t="s">
        <v>38</v>
      </c>
      <c r="S13" s="91" t="s">
        <v>36</v>
      </c>
      <c r="T13" s="99" t="s">
        <v>156</v>
      </c>
      <c r="U13" s="54"/>
      <c r="V13" s="119">
        <v>224</v>
      </c>
      <c r="W13" s="54"/>
      <c r="X13" s="11">
        <v>-36</v>
      </c>
      <c r="Y13" s="54"/>
      <c r="Z13" s="75">
        <v>7.9574226218157396</v>
      </c>
      <c r="AA13" s="52" t="s">
        <v>35</v>
      </c>
      <c r="AB13" s="54"/>
      <c r="AC13" s="52" t="s">
        <v>43</v>
      </c>
      <c r="AD13" s="59"/>
      <c r="AE13" s="52" t="s">
        <v>43</v>
      </c>
      <c r="AF13" s="59"/>
      <c r="AG13" s="52" t="s">
        <v>43</v>
      </c>
      <c r="AH13" s="54"/>
      <c r="AI13" s="102">
        <v>17.081</v>
      </c>
      <c r="AJ13" s="52" t="s">
        <v>41</v>
      </c>
      <c r="AK13" s="54"/>
      <c r="AL13" s="55" t="s">
        <v>56</v>
      </c>
      <c r="AM13" s="56"/>
      <c r="AN13" s="55" t="s">
        <v>43</v>
      </c>
      <c r="AO13" s="57"/>
      <c r="AP13" s="58">
        <v>10</v>
      </c>
      <c r="AQ13" s="54"/>
      <c r="AR13" s="58">
        <v>5</v>
      </c>
      <c r="AS13" s="54"/>
      <c r="AT13" s="104">
        <v>15</v>
      </c>
      <c r="AU13" s="54"/>
      <c r="AV13" s="75">
        <v>1.6333333333333333</v>
      </c>
      <c r="AW13" s="54"/>
      <c r="AX13" s="91">
        <v>17.916666666666668</v>
      </c>
      <c r="AY13" s="59"/>
      <c r="AZ13" s="92">
        <v>2.5166666666666666</v>
      </c>
      <c r="BA13" s="59"/>
      <c r="BB13" s="75">
        <v>15.716666666666667</v>
      </c>
      <c r="BC13" s="57"/>
      <c r="BD13" s="55">
        <v>2.9</v>
      </c>
      <c r="BE13" s="70"/>
      <c r="BF13" s="55">
        <v>97.1</v>
      </c>
      <c r="BG13" s="54"/>
      <c r="BH13" s="60">
        <v>9500</v>
      </c>
    </row>
    <row r="14" spans="1:60" s="61" customFormat="1" ht="15.75" customHeight="1" x14ac:dyDescent="0.3">
      <c r="A14" s="8" t="s">
        <v>64</v>
      </c>
      <c r="B14" s="8" t="s">
        <v>65</v>
      </c>
      <c r="C14" s="19"/>
      <c r="D14" s="73">
        <v>12.1609</v>
      </c>
      <c r="E14" s="52" t="s">
        <v>38</v>
      </c>
      <c r="F14" s="85" t="s">
        <v>39</v>
      </c>
      <c r="G14" s="99" t="s">
        <v>76</v>
      </c>
      <c r="H14" s="13"/>
      <c r="I14" s="86">
        <v>0.36459000000000003</v>
      </c>
      <c r="J14" s="90" t="s">
        <v>42</v>
      </c>
      <c r="K14" s="53"/>
      <c r="L14" s="73">
        <v>7.9147999999999996</v>
      </c>
      <c r="M14" s="52" t="s">
        <v>38</v>
      </c>
      <c r="N14" s="75" t="s">
        <v>39</v>
      </c>
      <c r="O14" s="99" t="s">
        <v>517</v>
      </c>
      <c r="P14" s="54"/>
      <c r="Q14" s="73">
        <v>36.1875</v>
      </c>
      <c r="R14" s="52" t="s">
        <v>38</v>
      </c>
      <c r="S14" s="75" t="s">
        <v>39</v>
      </c>
      <c r="T14" s="99" t="s">
        <v>612</v>
      </c>
      <c r="U14" s="54"/>
      <c r="V14" s="118">
        <v>178</v>
      </c>
      <c r="W14" s="54"/>
      <c r="X14" s="11">
        <v>-15</v>
      </c>
      <c r="Y14" s="54"/>
      <c r="Z14" s="75">
        <v>7.9789622217946254</v>
      </c>
      <c r="AA14" s="52" t="s">
        <v>35</v>
      </c>
      <c r="AB14" s="54"/>
      <c r="AC14" s="75">
        <v>5.8</v>
      </c>
      <c r="AD14" s="59"/>
      <c r="AE14" s="75">
        <v>5.8</v>
      </c>
      <c r="AF14" s="59"/>
      <c r="AG14" s="75">
        <v>6.3</v>
      </c>
      <c r="AH14" s="54"/>
      <c r="AI14" s="103">
        <v>65.119</v>
      </c>
      <c r="AJ14" s="52" t="s">
        <v>35</v>
      </c>
      <c r="AK14" s="54"/>
      <c r="AL14" s="55" t="s">
        <v>44</v>
      </c>
      <c r="AM14" s="56"/>
      <c r="AN14" s="55">
        <v>7.5171573343595659</v>
      </c>
      <c r="AO14" s="57"/>
      <c r="AP14" s="58">
        <v>10</v>
      </c>
      <c r="AQ14" s="54"/>
      <c r="AR14" s="58">
        <v>5</v>
      </c>
      <c r="AS14" s="54"/>
      <c r="AT14" s="104">
        <v>15</v>
      </c>
      <c r="AU14" s="54"/>
      <c r="AV14" s="92">
        <v>1.1166666666666667</v>
      </c>
      <c r="AW14" s="54"/>
      <c r="AX14" s="75">
        <v>11.466666666666667</v>
      </c>
      <c r="AY14" s="59"/>
      <c r="AZ14" s="92">
        <v>2.4666666666666668</v>
      </c>
      <c r="BA14" s="59"/>
      <c r="BB14" s="92">
        <v>11.333333333333334</v>
      </c>
      <c r="BC14" s="57"/>
      <c r="BD14" s="55">
        <v>9</v>
      </c>
      <c r="BE14" s="70"/>
      <c r="BF14" s="55">
        <v>91</v>
      </c>
      <c r="BG14" s="54"/>
      <c r="BH14" s="60">
        <v>7800</v>
      </c>
    </row>
    <row r="15" spans="1:60" s="61" customFormat="1" ht="15.75" customHeight="1" x14ac:dyDescent="0.3">
      <c r="A15" s="8" t="s">
        <v>66</v>
      </c>
      <c r="B15" s="8" t="s">
        <v>67</v>
      </c>
      <c r="C15" s="19"/>
      <c r="D15" s="73">
        <v>11.4854</v>
      </c>
      <c r="E15" s="52" t="s">
        <v>38</v>
      </c>
      <c r="F15" s="85" t="s">
        <v>39</v>
      </c>
      <c r="G15" s="99" t="s">
        <v>557</v>
      </c>
      <c r="H15" s="13"/>
      <c r="I15" s="74">
        <v>0.66793999999999998</v>
      </c>
      <c r="J15" s="76" t="s">
        <v>39</v>
      </c>
      <c r="K15" s="53"/>
      <c r="L15" s="73">
        <v>9.1347000000000005</v>
      </c>
      <c r="M15" s="52" t="s">
        <v>38</v>
      </c>
      <c r="N15" s="75" t="s">
        <v>39</v>
      </c>
      <c r="O15" s="99" t="s">
        <v>746</v>
      </c>
      <c r="P15" s="54"/>
      <c r="Q15" s="73">
        <v>29.963100000000001</v>
      </c>
      <c r="R15" s="52" t="s">
        <v>38</v>
      </c>
      <c r="S15" s="91" t="s">
        <v>36</v>
      </c>
      <c r="T15" s="99" t="s">
        <v>63</v>
      </c>
      <c r="U15" s="54"/>
      <c r="V15" s="118">
        <v>195</v>
      </c>
      <c r="W15" s="54"/>
      <c r="X15" s="11">
        <v>-12</v>
      </c>
      <c r="Y15" s="54"/>
      <c r="Z15" s="75">
        <v>9.4322780290407042</v>
      </c>
      <c r="AA15" s="52" t="s">
        <v>35</v>
      </c>
      <c r="AB15" s="54"/>
      <c r="AC15" s="52" t="s">
        <v>43</v>
      </c>
      <c r="AD15" s="59"/>
      <c r="AE15" s="52" t="s">
        <v>43</v>
      </c>
      <c r="AF15" s="59"/>
      <c r="AG15" s="52" t="s">
        <v>43</v>
      </c>
      <c r="AH15" s="54"/>
      <c r="AI15" s="102">
        <v>17.760999999999999</v>
      </c>
      <c r="AJ15" s="52" t="s">
        <v>41</v>
      </c>
      <c r="AK15" s="54"/>
      <c r="AL15" s="55" t="s">
        <v>44</v>
      </c>
      <c r="AM15" s="56"/>
      <c r="AN15" s="55">
        <v>1.0414187098309926</v>
      </c>
      <c r="AO15" s="57"/>
      <c r="AP15" s="58">
        <v>10</v>
      </c>
      <c r="AQ15" s="54"/>
      <c r="AR15" s="58">
        <v>5</v>
      </c>
      <c r="AS15" s="54"/>
      <c r="AT15" s="104">
        <v>15</v>
      </c>
      <c r="AU15" s="54"/>
      <c r="AV15" s="75">
        <v>1.6833333333333333</v>
      </c>
      <c r="AW15" s="54"/>
      <c r="AX15" s="91">
        <v>16.216666666666665</v>
      </c>
      <c r="AY15" s="59"/>
      <c r="AZ15" s="75">
        <v>2.8</v>
      </c>
      <c r="BA15" s="59"/>
      <c r="BB15" s="75">
        <v>15.15</v>
      </c>
      <c r="BC15" s="57"/>
      <c r="BD15" s="55">
        <v>4.9000000000000004</v>
      </c>
      <c r="BE15" s="70"/>
      <c r="BF15" s="55">
        <v>95.1</v>
      </c>
      <c r="BG15" s="54"/>
      <c r="BH15" s="60">
        <v>9500</v>
      </c>
    </row>
    <row r="16" spans="1:60" s="61" customFormat="1" ht="15.75" customHeight="1" x14ac:dyDescent="0.3">
      <c r="A16" s="8" t="s">
        <v>70</v>
      </c>
      <c r="B16" s="8" t="s">
        <v>71</v>
      </c>
      <c r="C16" s="19"/>
      <c r="D16" s="73">
        <v>11.055199999999999</v>
      </c>
      <c r="E16" s="52" t="s">
        <v>38</v>
      </c>
      <c r="F16" s="83" t="s">
        <v>36</v>
      </c>
      <c r="G16" s="99" t="s">
        <v>323</v>
      </c>
      <c r="H16" s="13"/>
      <c r="I16" s="74">
        <v>0.64631000000000005</v>
      </c>
      <c r="J16" s="76" t="s">
        <v>39</v>
      </c>
      <c r="K16" s="53"/>
      <c r="L16" s="82">
        <v>11.1708</v>
      </c>
      <c r="M16" s="52" t="s">
        <v>38</v>
      </c>
      <c r="N16" s="75" t="s">
        <v>39</v>
      </c>
      <c r="O16" s="99" t="s">
        <v>749</v>
      </c>
      <c r="P16" s="54"/>
      <c r="Q16" s="73">
        <v>35.810299999999998</v>
      </c>
      <c r="R16" s="52" t="s">
        <v>38</v>
      </c>
      <c r="S16" s="75" t="s">
        <v>39</v>
      </c>
      <c r="T16" s="99" t="s">
        <v>755</v>
      </c>
      <c r="U16" s="54"/>
      <c r="V16" s="119">
        <v>235</v>
      </c>
      <c r="W16" s="54"/>
      <c r="X16" s="11">
        <v>-8</v>
      </c>
      <c r="Y16" s="54"/>
      <c r="Z16" s="75">
        <v>9.66790947715252</v>
      </c>
      <c r="AA16" s="52" t="s">
        <v>38</v>
      </c>
      <c r="AB16" s="54"/>
      <c r="AC16" s="91">
        <v>5</v>
      </c>
      <c r="AD16" s="59"/>
      <c r="AE16" s="91">
        <v>5</v>
      </c>
      <c r="AF16" s="59"/>
      <c r="AG16" s="75">
        <v>5.8</v>
      </c>
      <c r="AH16" s="54"/>
      <c r="AI16" s="101">
        <v>43.027000000000001</v>
      </c>
      <c r="AJ16" s="52" t="s">
        <v>41</v>
      </c>
      <c r="AK16" s="54"/>
      <c r="AL16" s="55" t="s">
        <v>44</v>
      </c>
      <c r="AM16" s="56"/>
      <c r="AN16" s="55">
        <v>1.8353131593398655</v>
      </c>
      <c r="AO16" s="57"/>
      <c r="AP16" s="58">
        <v>6</v>
      </c>
      <c r="AQ16" s="54"/>
      <c r="AR16" s="58">
        <v>3</v>
      </c>
      <c r="AS16" s="54"/>
      <c r="AT16" s="104">
        <v>16</v>
      </c>
      <c r="AU16" s="54"/>
      <c r="AV16" s="92">
        <v>1.35</v>
      </c>
      <c r="AW16" s="54"/>
      <c r="AX16" s="75">
        <v>10.85</v>
      </c>
      <c r="AY16" s="59"/>
      <c r="AZ16" s="91">
        <v>3.2833333333333332</v>
      </c>
      <c r="BA16" s="59"/>
      <c r="BB16" s="92">
        <v>10.566666666666666</v>
      </c>
      <c r="BC16" s="57"/>
      <c r="BD16" s="55">
        <v>5.6</v>
      </c>
      <c r="BE16" s="70"/>
      <c r="BF16" s="55">
        <v>94.4</v>
      </c>
      <c r="BG16" s="54"/>
      <c r="BH16" s="60">
        <v>8200</v>
      </c>
    </row>
    <row r="17" spans="1:60" s="61" customFormat="1" ht="15.75" customHeight="1" x14ac:dyDescent="0.3">
      <c r="A17" s="8" t="s">
        <v>73</v>
      </c>
      <c r="B17" s="8" t="s">
        <v>74</v>
      </c>
      <c r="C17" s="19"/>
      <c r="D17" s="73">
        <v>10.7224</v>
      </c>
      <c r="E17" s="52" t="s">
        <v>35</v>
      </c>
      <c r="F17" s="85" t="s">
        <v>39</v>
      </c>
      <c r="G17" s="99" t="s">
        <v>133</v>
      </c>
      <c r="H17" s="13"/>
      <c r="I17" s="87">
        <v>0.85663999999999996</v>
      </c>
      <c r="J17" s="76" t="s">
        <v>39</v>
      </c>
      <c r="K17" s="53"/>
      <c r="L17" s="73">
        <v>7.0239000000000003</v>
      </c>
      <c r="M17" s="52" t="s">
        <v>38</v>
      </c>
      <c r="N17" s="92" t="s">
        <v>42</v>
      </c>
      <c r="O17" s="99" t="s">
        <v>1126</v>
      </c>
      <c r="P17" s="54"/>
      <c r="Q17" s="73">
        <v>30.3688</v>
      </c>
      <c r="R17" s="52" t="s">
        <v>41</v>
      </c>
      <c r="S17" s="75" t="s">
        <v>39</v>
      </c>
      <c r="T17" s="99" t="s">
        <v>720</v>
      </c>
      <c r="U17" s="54"/>
      <c r="V17" s="118">
        <v>109</v>
      </c>
      <c r="W17" s="54"/>
      <c r="X17" s="11">
        <v>5</v>
      </c>
      <c r="Y17" s="54"/>
      <c r="Z17" s="75">
        <v>9.0597536561365413</v>
      </c>
      <c r="AA17" s="52" t="s">
        <v>38</v>
      </c>
      <c r="AB17" s="54"/>
      <c r="AC17" s="75">
        <v>6.7</v>
      </c>
      <c r="AD17" s="59"/>
      <c r="AE17" s="75">
        <v>6.5</v>
      </c>
      <c r="AF17" s="59"/>
      <c r="AG17" s="91">
        <v>5.4</v>
      </c>
      <c r="AH17" s="54"/>
      <c r="AI17" s="103">
        <v>139.32400000000001</v>
      </c>
      <c r="AJ17" s="52" t="s">
        <v>41</v>
      </c>
      <c r="AK17" s="54"/>
      <c r="AL17" s="55" t="s">
        <v>44</v>
      </c>
      <c r="AM17" s="56"/>
      <c r="AN17" s="55">
        <v>2.171626344542092</v>
      </c>
      <c r="AO17" s="57"/>
      <c r="AP17" s="58">
        <v>10</v>
      </c>
      <c r="AQ17" s="54"/>
      <c r="AR17" s="58">
        <v>5</v>
      </c>
      <c r="AS17" s="54"/>
      <c r="AT17" s="104">
        <v>16</v>
      </c>
      <c r="AU17" s="54"/>
      <c r="AV17" s="91">
        <v>2.2833333333333332</v>
      </c>
      <c r="AW17" s="54"/>
      <c r="AX17" s="91">
        <v>15.5</v>
      </c>
      <c r="AY17" s="59"/>
      <c r="AZ17" s="91">
        <v>3.1333333333333333</v>
      </c>
      <c r="BA17" s="59"/>
      <c r="BB17" s="91">
        <v>19.066666666666666</v>
      </c>
      <c r="BC17" s="57"/>
      <c r="BD17" s="55">
        <v>6.8</v>
      </c>
      <c r="BE17" s="70"/>
      <c r="BF17" s="55">
        <v>93.2</v>
      </c>
      <c r="BG17" s="54"/>
      <c r="BH17" s="60">
        <v>9100</v>
      </c>
    </row>
    <row r="18" spans="1:60" s="61" customFormat="1" ht="15.75" customHeight="1" x14ac:dyDescent="0.3">
      <c r="A18" s="8" t="s">
        <v>77</v>
      </c>
      <c r="B18" s="8" t="s">
        <v>78</v>
      </c>
      <c r="C18" s="19"/>
      <c r="D18" s="82">
        <v>13.5625</v>
      </c>
      <c r="E18" s="52" t="s">
        <v>38</v>
      </c>
      <c r="F18" s="85" t="s">
        <v>39</v>
      </c>
      <c r="G18" s="99" t="s">
        <v>517</v>
      </c>
      <c r="H18" s="13"/>
      <c r="I18" s="87">
        <v>0.98570999999999998</v>
      </c>
      <c r="J18" s="89" t="s">
        <v>36</v>
      </c>
      <c r="K18" s="53"/>
      <c r="L18" s="73">
        <v>8.4765999999999995</v>
      </c>
      <c r="M18" s="52" t="s">
        <v>41</v>
      </c>
      <c r="N18" s="75" t="s">
        <v>39</v>
      </c>
      <c r="O18" s="99" t="s">
        <v>1127</v>
      </c>
      <c r="P18" s="54"/>
      <c r="Q18" s="81">
        <v>14.0334</v>
      </c>
      <c r="R18" s="52" t="s">
        <v>38</v>
      </c>
      <c r="S18" s="92" t="s">
        <v>42</v>
      </c>
      <c r="T18" s="99" t="s">
        <v>765</v>
      </c>
      <c r="U18" s="54"/>
      <c r="V18" s="118">
        <v>147</v>
      </c>
      <c r="W18" s="54"/>
      <c r="X18" s="11">
        <v>-29</v>
      </c>
      <c r="Y18" s="54"/>
      <c r="Z18" s="92">
        <v>5.7452319284200613</v>
      </c>
      <c r="AA18" s="52" t="s">
        <v>41</v>
      </c>
      <c r="AB18" s="54"/>
      <c r="AC18" s="92">
        <v>8.1999999999999993</v>
      </c>
      <c r="AD18" s="59"/>
      <c r="AE18" s="92">
        <v>8</v>
      </c>
      <c r="AF18" s="59"/>
      <c r="AG18" s="92">
        <v>6.7</v>
      </c>
      <c r="AH18" s="54"/>
      <c r="AI18" s="102">
        <v>16.079000000000001</v>
      </c>
      <c r="AJ18" s="52" t="s">
        <v>38</v>
      </c>
      <c r="AK18" s="54"/>
      <c r="AL18" s="55" t="s">
        <v>44</v>
      </c>
      <c r="AM18" s="56"/>
      <c r="AN18" s="55">
        <v>5.4155874735107137</v>
      </c>
      <c r="AO18" s="57"/>
      <c r="AP18" s="58">
        <v>10</v>
      </c>
      <c r="AQ18" s="54"/>
      <c r="AR18" s="58">
        <v>3</v>
      </c>
      <c r="AS18" s="54"/>
      <c r="AT18" s="106">
        <v>13</v>
      </c>
      <c r="AU18" s="54"/>
      <c r="AV18" s="75">
        <v>1.6333333333333333</v>
      </c>
      <c r="AW18" s="54"/>
      <c r="AX18" s="91">
        <v>17.45</v>
      </c>
      <c r="AY18" s="59"/>
      <c r="AZ18" s="91">
        <v>3.4333333333333331</v>
      </c>
      <c r="BA18" s="59"/>
      <c r="BB18" s="91">
        <v>24.266666666666666</v>
      </c>
      <c r="BC18" s="57"/>
      <c r="BD18" s="55">
        <v>13.3</v>
      </c>
      <c r="BE18" s="70"/>
      <c r="BF18" s="55">
        <v>86.7</v>
      </c>
      <c r="BG18" s="54"/>
      <c r="BH18" s="60">
        <v>10600</v>
      </c>
    </row>
    <row r="19" spans="1:60" s="61" customFormat="1" ht="15.75" customHeight="1" x14ac:dyDescent="0.3">
      <c r="A19" s="8" t="s">
        <v>79</v>
      </c>
      <c r="B19" s="8" t="s">
        <v>80</v>
      </c>
      <c r="C19" s="19"/>
      <c r="D19" s="82">
        <v>18.619199999999999</v>
      </c>
      <c r="E19" s="52" t="s">
        <v>38</v>
      </c>
      <c r="F19" s="83" t="s">
        <v>36</v>
      </c>
      <c r="G19" s="99" t="s">
        <v>219</v>
      </c>
      <c r="H19" s="13"/>
      <c r="I19" s="87">
        <v>1.4271199999999999</v>
      </c>
      <c r="J19" s="89" t="s">
        <v>36</v>
      </c>
      <c r="K19" s="53"/>
      <c r="L19" s="81">
        <v>6.9311999999999996</v>
      </c>
      <c r="M19" s="52" t="s">
        <v>35</v>
      </c>
      <c r="N19" s="91" t="s">
        <v>36</v>
      </c>
      <c r="O19" s="99" t="s">
        <v>1128</v>
      </c>
      <c r="P19" s="54"/>
      <c r="Q19" s="81">
        <v>18.4833</v>
      </c>
      <c r="R19" s="52" t="s">
        <v>38</v>
      </c>
      <c r="S19" s="75" t="s">
        <v>39</v>
      </c>
      <c r="T19" s="99" t="s">
        <v>174</v>
      </c>
      <c r="U19" s="54"/>
      <c r="V19" s="119">
        <v>225</v>
      </c>
      <c r="W19" s="54"/>
      <c r="X19" s="11">
        <v>29</v>
      </c>
      <c r="Y19" s="54"/>
      <c r="Z19" s="92">
        <v>4.077194889915738</v>
      </c>
      <c r="AA19" s="52" t="s">
        <v>38</v>
      </c>
      <c r="AB19" s="54"/>
      <c r="AC19" s="52" t="s">
        <v>43</v>
      </c>
      <c r="AD19" s="59"/>
      <c r="AE19" s="52" t="s">
        <v>43</v>
      </c>
      <c r="AF19" s="59"/>
      <c r="AG19" s="52" t="s">
        <v>43</v>
      </c>
      <c r="AH19" s="54"/>
      <c r="AI19" s="102">
        <v>0</v>
      </c>
      <c r="AJ19" s="52" t="s">
        <v>35</v>
      </c>
      <c r="AK19" s="54"/>
      <c r="AL19" s="55" t="s">
        <v>44</v>
      </c>
      <c r="AM19" s="56"/>
      <c r="AN19" s="55">
        <v>11.687958684425116</v>
      </c>
      <c r="AO19" s="57"/>
      <c r="AP19" s="58">
        <v>9</v>
      </c>
      <c r="AQ19" s="54"/>
      <c r="AR19" s="58">
        <v>5</v>
      </c>
      <c r="AS19" s="54"/>
      <c r="AT19" s="105">
        <v>12</v>
      </c>
      <c r="AU19" s="54"/>
      <c r="AV19" s="92">
        <v>1.4166666666666667</v>
      </c>
      <c r="AW19" s="54"/>
      <c r="AX19" s="91">
        <v>21.516666666666666</v>
      </c>
      <c r="AY19" s="59"/>
      <c r="AZ19" s="91">
        <v>3.1833333333333331</v>
      </c>
      <c r="BA19" s="59"/>
      <c r="BB19" s="91">
        <v>34.75</v>
      </c>
      <c r="BC19" s="57"/>
      <c r="BD19" s="55">
        <v>21.4</v>
      </c>
      <c r="BE19" s="70"/>
      <c r="BF19" s="55">
        <v>78.599999999999994</v>
      </c>
      <c r="BG19" s="54"/>
      <c r="BH19" s="60">
        <v>12700</v>
      </c>
    </row>
    <row r="20" spans="1:60" s="61" customFormat="1" ht="15.75" customHeight="1" x14ac:dyDescent="0.3">
      <c r="A20" s="8" t="s">
        <v>81</v>
      </c>
      <c r="B20" s="8" t="s">
        <v>82</v>
      </c>
      <c r="C20" s="19"/>
      <c r="D20" s="73">
        <v>9.5847999999999995</v>
      </c>
      <c r="E20" s="52" t="s">
        <v>35</v>
      </c>
      <c r="F20" s="85" t="s">
        <v>39</v>
      </c>
      <c r="G20" s="99" t="s">
        <v>212</v>
      </c>
      <c r="H20" s="13"/>
      <c r="I20" s="86">
        <v>0.32646999999999998</v>
      </c>
      <c r="J20" s="90" t="s">
        <v>42</v>
      </c>
      <c r="K20" s="53"/>
      <c r="L20" s="82">
        <v>13.291499999999999</v>
      </c>
      <c r="M20" s="52" t="s">
        <v>35</v>
      </c>
      <c r="N20" s="75" t="s">
        <v>39</v>
      </c>
      <c r="O20" s="99" t="s">
        <v>116</v>
      </c>
      <c r="P20" s="54"/>
      <c r="Q20" s="73">
        <v>36.9574</v>
      </c>
      <c r="R20" s="52" t="s">
        <v>35</v>
      </c>
      <c r="S20" s="75" t="s">
        <v>39</v>
      </c>
      <c r="T20" s="99" t="s">
        <v>765</v>
      </c>
      <c r="U20" s="54"/>
      <c r="V20" s="118">
        <v>200</v>
      </c>
      <c r="W20" s="54"/>
      <c r="X20" s="11">
        <v>40</v>
      </c>
      <c r="Y20" s="54"/>
      <c r="Z20" s="91">
        <v>13.66437830368697</v>
      </c>
      <c r="AA20" s="52" t="s">
        <v>41</v>
      </c>
      <c r="AB20" s="54"/>
      <c r="AC20" s="91">
        <v>4.7</v>
      </c>
      <c r="AD20" s="59"/>
      <c r="AE20" s="91">
        <v>4.7</v>
      </c>
      <c r="AF20" s="59"/>
      <c r="AG20" s="91">
        <v>4.8</v>
      </c>
      <c r="AH20" s="54"/>
      <c r="AI20" s="103">
        <v>56.451999999999998</v>
      </c>
      <c r="AJ20" s="52" t="s">
        <v>41</v>
      </c>
      <c r="AK20" s="54"/>
      <c r="AL20" s="55" t="s">
        <v>44</v>
      </c>
      <c r="AM20" s="56"/>
      <c r="AN20" s="55">
        <v>0.78959489395301918</v>
      </c>
      <c r="AO20" s="57"/>
      <c r="AP20" s="58">
        <v>9</v>
      </c>
      <c r="AQ20" s="54"/>
      <c r="AR20" s="58">
        <v>5</v>
      </c>
      <c r="AS20" s="54"/>
      <c r="AT20" s="105">
        <v>11</v>
      </c>
      <c r="AU20" s="54"/>
      <c r="AV20" s="75">
        <v>1.5</v>
      </c>
      <c r="AW20" s="54"/>
      <c r="AX20" s="75">
        <v>12.316666666666666</v>
      </c>
      <c r="AY20" s="59"/>
      <c r="AZ20" s="75">
        <v>3</v>
      </c>
      <c r="BA20" s="59"/>
      <c r="BB20" s="75">
        <v>18.133333333333333</v>
      </c>
      <c r="BC20" s="57"/>
      <c r="BD20" s="55">
        <v>0</v>
      </c>
      <c r="BE20" s="70"/>
      <c r="BF20" s="55">
        <v>100</v>
      </c>
      <c r="BG20" s="54"/>
      <c r="BH20" s="60">
        <v>6100</v>
      </c>
    </row>
    <row r="21" spans="1:60" s="61" customFormat="1" ht="15.75" customHeight="1" x14ac:dyDescent="0.3">
      <c r="A21" s="8" t="s">
        <v>83</v>
      </c>
      <c r="B21" s="8" t="s">
        <v>84</v>
      </c>
      <c r="C21" s="19"/>
      <c r="D21" s="73">
        <v>11.5646</v>
      </c>
      <c r="E21" s="52" t="s">
        <v>35</v>
      </c>
      <c r="F21" s="85" t="s">
        <v>39</v>
      </c>
      <c r="G21" s="99" t="s">
        <v>138</v>
      </c>
      <c r="H21" s="13"/>
      <c r="I21" s="87">
        <v>0.74702999999999997</v>
      </c>
      <c r="J21" s="89" t="s">
        <v>36</v>
      </c>
      <c r="K21" s="53"/>
      <c r="L21" s="82">
        <v>11.077299999999999</v>
      </c>
      <c r="M21" s="52" t="s">
        <v>35</v>
      </c>
      <c r="N21" s="91" t="s">
        <v>36</v>
      </c>
      <c r="O21" s="99" t="s">
        <v>152</v>
      </c>
      <c r="P21" s="54"/>
      <c r="Q21" s="73">
        <v>31.472899999999999</v>
      </c>
      <c r="R21" s="52" t="s">
        <v>41</v>
      </c>
      <c r="S21" s="75" t="s">
        <v>39</v>
      </c>
      <c r="T21" s="99" t="s">
        <v>716</v>
      </c>
      <c r="U21" s="54"/>
      <c r="V21" s="119">
        <v>242</v>
      </c>
      <c r="W21" s="54"/>
      <c r="X21" s="11">
        <v>13</v>
      </c>
      <c r="Y21" s="54"/>
      <c r="Z21" s="75">
        <v>8.3079775601407242</v>
      </c>
      <c r="AA21" s="52" t="s">
        <v>41</v>
      </c>
      <c r="AB21" s="54"/>
      <c r="AC21" s="75">
        <v>6</v>
      </c>
      <c r="AD21" s="59"/>
      <c r="AE21" s="75">
        <v>6.1</v>
      </c>
      <c r="AF21" s="59"/>
      <c r="AG21" s="75">
        <v>6.4</v>
      </c>
      <c r="AH21" s="54"/>
      <c r="AI21" s="103">
        <v>59.189</v>
      </c>
      <c r="AJ21" s="52" t="s">
        <v>41</v>
      </c>
      <c r="AK21" s="54"/>
      <c r="AL21" s="55" t="s">
        <v>44</v>
      </c>
      <c r="AM21" s="56"/>
      <c r="AN21" s="55">
        <v>0.68936008367405144</v>
      </c>
      <c r="AO21" s="57"/>
      <c r="AP21" s="58">
        <v>10</v>
      </c>
      <c r="AQ21" s="54"/>
      <c r="AR21" s="58">
        <v>5</v>
      </c>
      <c r="AS21" s="54"/>
      <c r="AT21" s="106">
        <v>14</v>
      </c>
      <c r="AU21" s="54"/>
      <c r="AV21" s="92">
        <v>1.3333333333333333</v>
      </c>
      <c r="AW21" s="54"/>
      <c r="AX21" s="75">
        <v>12.883333333333333</v>
      </c>
      <c r="AY21" s="59"/>
      <c r="AZ21" s="92">
        <v>2.6333333333333333</v>
      </c>
      <c r="BA21" s="59"/>
      <c r="BB21" s="92">
        <v>12</v>
      </c>
      <c r="BC21" s="57"/>
      <c r="BD21" s="55">
        <v>1.8</v>
      </c>
      <c r="BE21" s="70"/>
      <c r="BF21" s="55">
        <v>98.2</v>
      </c>
      <c r="BG21" s="54"/>
      <c r="BH21" s="60">
        <v>7500</v>
      </c>
    </row>
    <row r="22" spans="1:60" s="61" customFormat="1" ht="15.75" customHeight="1" x14ac:dyDescent="0.3">
      <c r="A22" s="8" t="s">
        <v>86</v>
      </c>
      <c r="B22" s="8" t="s">
        <v>87</v>
      </c>
      <c r="C22" s="19"/>
      <c r="D22" s="73">
        <v>9.6087000000000007</v>
      </c>
      <c r="E22" s="52" t="s">
        <v>38</v>
      </c>
      <c r="F22" s="85" t="s">
        <v>39</v>
      </c>
      <c r="G22" s="99" t="s">
        <v>62</v>
      </c>
      <c r="H22" s="13"/>
      <c r="I22" s="74">
        <v>0.65344999999999998</v>
      </c>
      <c r="J22" s="89" t="s">
        <v>36</v>
      </c>
      <c r="K22" s="53"/>
      <c r="L22" s="81">
        <v>3.6815000000000002</v>
      </c>
      <c r="M22" s="52" t="s">
        <v>38</v>
      </c>
      <c r="N22" s="92" t="s">
        <v>42</v>
      </c>
      <c r="O22" s="99" t="s">
        <v>153</v>
      </c>
      <c r="P22" s="54"/>
      <c r="Q22" s="81">
        <v>25.807200000000002</v>
      </c>
      <c r="R22" s="52" t="s">
        <v>38</v>
      </c>
      <c r="S22" s="91" t="s">
        <v>36</v>
      </c>
      <c r="T22" s="99" t="s">
        <v>212</v>
      </c>
      <c r="U22" s="54"/>
      <c r="V22" s="117">
        <v>8</v>
      </c>
      <c r="W22" s="54"/>
      <c r="X22" s="11">
        <v>0</v>
      </c>
      <c r="Y22" s="54"/>
      <c r="Z22" s="92">
        <v>5.8167360011780724</v>
      </c>
      <c r="AA22" s="52" t="s">
        <v>38</v>
      </c>
      <c r="AB22" s="54"/>
      <c r="AC22" s="52" t="s">
        <v>43</v>
      </c>
      <c r="AD22" s="59"/>
      <c r="AE22" s="52" t="s">
        <v>43</v>
      </c>
      <c r="AF22" s="59"/>
      <c r="AG22" s="52" t="s">
        <v>43</v>
      </c>
      <c r="AH22" s="54"/>
      <c r="AI22" s="101">
        <v>40.680999999999997</v>
      </c>
      <c r="AJ22" s="52" t="s">
        <v>38</v>
      </c>
      <c r="AK22" s="54"/>
      <c r="AL22" s="55" t="s">
        <v>44</v>
      </c>
      <c r="AM22" s="56"/>
      <c r="AN22" s="55">
        <v>2.5402201524132089</v>
      </c>
      <c r="AO22" s="57"/>
      <c r="AP22" s="58">
        <v>9</v>
      </c>
      <c r="AQ22" s="54"/>
      <c r="AR22" s="58">
        <v>5</v>
      </c>
      <c r="AS22" s="54"/>
      <c r="AT22" s="105">
        <v>12</v>
      </c>
      <c r="AU22" s="54"/>
      <c r="AV22" s="92">
        <v>1.4833333333333334</v>
      </c>
      <c r="AW22" s="54"/>
      <c r="AX22" s="75">
        <v>11.9</v>
      </c>
      <c r="AY22" s="59"/>
      <c r="AZ22" s="75">
        <v>2.9</v>
      </c>
      <c r="BA22" s="59"/>
      <c r="BB22" s="91">
        <v>21.3</v>
      </c>
      <c r="BC22" s="57"/>
      <c r="BD22" s="55">
        <v>4.5999999999999996</v>
      </c>
      <c r="BE22" s="70"/>
      <c r="BF22" s="55">
        <v>95.4</v>
      </c>
      <c r="BG22" s="54"/>
      <c r="BH22" s="60">
        <v>7700</v>
      </c>
    </row>
    <row r="23" spans="1:60" s="61" customFormat="1" ht="15.75" customHeight="1" x14ac:dyDescent="0.3">
      <c r="A23" s="8" t="s">
        <v>90</v>
      </c>
      <c r="B23" s="8" t="s">
        <v>91</v>
      </c>
      <c r="C23" s="19"/>
      <c r="D23" s="81">
        <v>8.5900999999999996</v>
      </c>
      <c r="E23" s="52" t="s">
        <v>35</v>
      </c>
      <c r="F23" s="84" t="s">
        <v>42</v>
      </c>
      <c r="G23" s="99" t="s">
        <v>159</v>
      </c>
      <c r="H23" s="13"/>
      <c r="I23" s="86">
        <v>0.33428000000000002</v>
      </c>
      <c r="J23" s="90" t="s">
        <v>42</v>
      </c>
      <c r="K23" s="53"/>
      <c r="L23" s="82">
        <v>10.840199999999999</v>
      </c>
      <c r="M23" s="52" t="s">
        <v>35</v>
      </c>
      <c r="N23" s="91" t="s">
        <v>36</v>
      </c>
      <c r="O23" s="99" t="s">
        <v>199</v>
      </c>
      <c r="P23" s="54"/>
      <c r="Q23" s="73">
        <v>27.523299999999999</v>
      </c>
      <c r="R23" s="52" t="s">
        <v>35</v>
      </c>
      <c r="S23" s="92" t="s">
        <v>42</v>
      </c>
      <c r="T23" s="99" t="s">
        <v>763</v>
      </c>
      <c r="U23" s="54"/>
      <c r="V23" s="118">
        <v>97</v>
      </c>
      <c r="W23" s="54"/>
      <c r="X23" s="11">
        <v>54</v>
      </c>
      <c r="Y23" s="54"/>
      <c r="Z23" s="75">
        <v>9.9327457391131393</v>
      </c>
      <c r="AA23" s="52" t="s">
        <v>41</v>
      </c>
      <c r="AB23" s="54"/>
      <c r="AC23" s="52" t="s">
        <v>43</v>
      </c>
      <c r="AD23" s="59"/>
      <c r="AE23" s="52" t="s">
        <v>43</v>
      </c>
      <c r="AF23" s="59"/>
      <c r="AG23" s="52" t="s">
        <v>43</v>
      </c>
      <c r="AH23" s="54"/>
      <c r="AI23" s="101">
        <v>23.324999999999999</v>
      </c>
      <c r="AJ23" s="52" t="s">
        <v>35</v>
      </c>
      <c r="AK23" s="54"/>
      <c r="AL23" s="55" t="s">
        <v>44</v>
      </c>
      <c r="AM23" s="56"/>
      <c r="AN23" s="55">
        <v>2.0014669136385677</v>
      </c>
      <c r="AO23" s="57"/>
      <c r="AP23" s="58">
        <v>9</v>
      </c>
      <c r="AQ23" s="54"/>
      <c r="AR23" s="58">
        <v>3</v>
      </c>
      <c r="AS23" s="54"/>
      <c r="AT23" s="105">
        <v>8</v>
      </c>
      <c r="AU23" s="54"/>
      <c r="AV23" s="92">
        <v>1.3666666666666667</v>
      </c>
      <c r="AW23" s="54"/>
      <c r="AX23" s="75">
        <v>10.816666666666666</v>
      </c>
      <c r="AY23" s="59"/>
      <c r="AZ23" s="75">
        <v>2.9166666666666665</v>
      </c>
      <c r="BA23" s="59"/>
      <c r="BB23" s="75">
        <v>14.333333333333334</v>
      </c>
      <c r="BC23" s="57"/>
      <c r="BD23" s="55">
        <v>8.9</v>
      </c>
      <c r="BE23" s="70"/>
      <c r="BF23" s="55">
        <v>91.1</v>
      </c>
      <c r="BG23" s="54"/>
      <c r="BH23" s="60">
        <v>6700</v>
      </c>
    </row>
    <row r="24" spans="1:60" s="61" customFormat="1" ht="15.75" customHeight="1" x14ac:dyDescent="0.3">
      <c r="A24" s="8" t="s">
        <v>93</v>
      </c>
      <c r="B24" s="8" t="s">
        <v>94</v>
      </c>
      <c r="C24" s="19"/>
      <c r="D24" s="82">
        <v>14.2294</v>
      </c>
      <c r="E24" s="52" t="s">
        <v>38</v>
      </c>
      <c r="F24" s="85" t="s">
        <v>39</v>
      </c>
      <c r="G24" s="99" t="s">
        <v>59</v>
      </c>
      <c r="H24" s="13"/>
      <c r="I24" s="74">
        <v>0.55079</v>
      </c>
      <c r="J24" s="76" t="s">
        <v>39</v>
      </c>
      <c r="K24" s="53"/>
      <c r="L24" s="73">
        <v>10.133100000000001</v>
      </c>
      <c r="M24" s="52" t="s">
        <v>35</v>
      </c>
      <c r="N24" s="75" t="s">
        <v>39</v>
      </c>
      <c r="O24" s="99" t="s">
        <v>557</v>
      </c>
      <c r="P24" s="54"/>
      <c r="Q24" s="73">
        <v>28.489599999999999</v>
      </c>
      <c r="R24" s="52" t="s">
        <v>38</v>
      </c>
      <c r="S24" s="75" t="s">
        <v>39</v>
      </c>
      <c r="T24" s="99" t="s">
        <v>757</v>
      </c>
      <c r="U24" s="54"/>
      <c r="V24" s="119">
        <v>262</v>
      </c>
      <c r="W24" s="54"/>
      <c r="X24" s="11">
        <v>7</v>
      </c>
      <c r="Y24" s="54"/>
      <c r="Z24" s="75">
        <v>10.564247874830603</v>
      </c>
      <c r="AA24" s="52" t="s">
        <v>38</v>
      </c>
      <c r="AB24" s="54"/>
      <c r="AC24" s="52" t="s">
        <v>43</v>
      </c>
      <c r="AD24" s="59"/>
      <c r="AE24" s="52" t="s">
        <v>43</v>
      </c>
      <c r="AF24" s="59"/>
      <c r="AG24" s="52" t="s">
        <v>43</v>
      </c>
      <c r="AH24" s="54"/>
      <c r="AI24" s="101">
        <v>38.752000000000002</v>
      </c>
      <c r="AJ24" s="52" t="s">
        <v>38</v>
      </c>
      <c r="AK24" s="54"/>
      <c r="AL24" s="55" t="s">
        <v>44</v>
      </c>
      <c r="AM24" s="56"/>
      <c r="AN24" s="55">
        <v>2.587162744856474</v>
      </c>
      <c r="AO24" s="57"/>
      <c r="AP24" s="58">
        <v>8</v>
      </c>
      <c r="AQ24" s="54"/>
      <c r="AR24" s="58">
        <v>5</v>
      </c>
      <c r="AS24" s="54"/>
      <c r="AT24" s="106">
        <v>14</v>
      </c>
      <c r="AU24" s="54"/>
      <c r="AV24" s="75">
        <v>1.7833333333333334</v>
      </c>
      <c r="AW24" s="54"/>
      <c r="AX24" s="91">
        <v>19.366666666666667</v>
      </c>
      <c r="AY24" s="59"/>
      <c r="AZ24" s="75">
        <v>3.0166666666666666</v>
      </c>
      <c r="BA24" s="59"/>
      <c r="BB24" s="75">
        <v>14.266666666666667</v>
      </c>
      <c r="BC24" s="57"/>
      <c r="BD24" s="55">
        <v>13.2</v>
      </c>
      <c r="BE24" s="70"/>
      <c r="BF24" s="55">
        <v>86.8</v>
      </c>
      <c r="BG24" s="54"/>
      <c r="BH24" s="60">
        <v>9000</v>
      </c>
    </row>
    <row r="25" spans="1:60" s="61" customFormat="1" ht="15.75" customHeight="1" x14ac:dyDescent="0.3">
      <c r="A25" s="8" t="s">
        <v>99</v>
      </c>
      <c r="B25" s="8" t="s">
        <v>100</v>
      </c>
      <c r="C25" s="19"/>
      <c r="D25" s="73">
        <v>9.6340000000000003</v>
      </c>
      <c r="E25" s="52" t="s">
        <v>38</v>
      </c>
      <c r="F25" s="85" t="s">
        <v>39</v>
      </c>
      <c r="G25" s="99" t="s">
        <v>381</v>
      </c>
      <c r="H25" s="13"/>
      <c r="I25" s="74">
        <v>0.47311999999999999</v>
      </c>
      <c r="J25" s="76" t="s">
        <v>39</v>
      </c>
      <c r="K25" s="53"/>
      <c r="L25" s="82">
        <v>12.0992</v>
      </c>
      <c r="M25" s="52" t="s">
        <v>38</v>
      </c>
      <c r="N25" s="91" t="s">
        <v>36</v>
      </c>
      <c r="O25" s="99" t="s">
        <v>152</v>
      </c>
      <c r="P25" s="54"/>
      <c r="Q25" s="82">
        <v>51.9876</v>
      </c>
      <c r="R25" s="52" t="s">
        <v>38</v>
      </c>
      <c r="S25" s="91" t="s">
        <v>36</v>
      </c>
      <c r="T25" s="99" t="s">
        <v>758</v>
      </c>
      <c r="U25" s="54"/>
      <c r="V25" s="118">
        <v>211</v>
      </c>
      <c r="W25" s="54"/>
      <c r="X25" s="11">
        <v>12</v>
      </c>
      <c r="Y25" s="54"/>
      <c r="Z25" s="91">
        <v>15.353658220968452</v>
      </c>
      <c r="AA25" s="52" t="s">
        <v>38</v>
      </c>
      <c r="AB25" s="54"/>
      <c r="AC25" s="52" t="s">
        <v>43</v>
      </c>
      <c r="AD25" s="59"/>
      <c r="AE25" s="52" t="s">
        <v>43</v>
      </c>
      <c r="AF25" s="59"/>
      <c r="AG25" s="52" t="s">
        <v>43</v>
      </c>
      <c r="AH25" s="54"/>
      <c r="AI25" s="101">
        <v>53.149000000000001</v>
      </c>
      <c r="AJ25" s="52" t="s">
        <v>38</v>
      </c>
      <c r="AK25" s="54"/>
      <c r="AL25" s="55" t="s">
        <v>44</v>
      </c>
      <c r="AM25" s="56"/>
      <c r="AN25" s="55">
        <v>0.93817127772457876</v>
      </c>
      <c r="AO25" s="57"/>
      <c r="AP25" s="58">
        <v>10</v>
      </c>
      <c r="AQ25" s="54"/>
      <c r="AR25" s="58">
        <v>5</v>
      </c>
      <c r="AS25" s="54"/>
      <c r="AT25" s="104">
        <v>15</v>
      </c>
      <c r="AU25" s="54"/>
      <c r="AV25" s="92">
        <v>1.1833333333333333</v>
      </c>
      <c r="AW25" s="54"/>
      <c r="AX25" s="92">
        <v>10.066666666666666</v>
      </c>
      <c r="AY25" s="59"/>
      <c r="AZ25" s="91">
        <v>3.25</v>
      </c>
      <c r="BA25" s="59"/>
      <c r="BB25" s="92">
        <v>11.633333333333333</v>
      </c>
      <c r="BC25" s="57"/>
      <c r="BD25" s="55">
        <v>2.9</v>
      </c>
      <c r="BE25" s="70"/>
      <c r="BF25" s="55">
        <v>97.1</v>
      </c>
      <c r="BG25" s="54"/>
      <c r="BH25" s="60">
        <v>7500</v>
      </c>
    </row>
    <row r="26" spans="1:60" s="61" customFormat="1" ht="15.75" customHeight="1" x14ac:dyDescent="0.3">
      <c r="A26" s="8" t="s">
        <v>102</v>
      </c>
      <c r="B26" s="8" t="s">
        <v>103</v>
      </c>
      <c r="C26" s="19"/>
      <c r="D26" s="73">
        <v>10.9261</v>
      </c>
      <c r="E26" s="52" t="s">
        <v>38</v>
      </c>
      <c r="F26" s="83" t="s">
        <v>36</v>
      </c>
      <c r="G26" s="99" t="s">
        <v>59</v>
      </c>
      <c r="H26" s="13"/>
      <c r="I26" s="74">
        <v>0.37119999999999997</v>
      </c>
      <c r="J26" s="76" t="s">
        <v>39</v>
      </c>
      <c r="K26" s="53"/>
      <c r="L26" s="73">
        <v>10.407</v>
      </c>
      <c r="M26" s="52" t="s">
        <v>38</v>
      </c>
      <c r="N26" s="75" t="s">
        <v>39</v>
      </c>
      <c r="O26" s="99" t="s">
        <v>1129</v>
      </c>
      <c r="P26" s="54"/>
      <c r="Q26" s="73">
        <v>38.3553</v>
      </c>
      <c r="R26" s="52" t="s">
        <v>38</v>
      </c>
      <c r="S26" s="92" t="s">
        <v>42</v>
      </c>
      <c r="T26" s="99" t="s">
        <v>212</v>
      </c>
      <c r="U26" s="54"/>
      <c r="V26" s="118">
        <v>215</v>
      </c>
      <c r="W26" s="54"/>
      <c r="X26" s="11">
        <v>-3</v>
      </c>
      <c r="Y26" s="54"/>
      <c r="Z26" s="75">
        <v>10.209657735113574</v>
      </c>
      <c r="AA26" s="52" t="s">
        <v>38</v>
      </c>
      <c r="AB26" s="54"/>
      <c r="AC26" s="91">
        <v>4.9000000000000004</v>
      </c>
      <c r="AD26" s="59"/>
      <c r="AE26" s="91">
        <v>4.9000000000000004</v>
      </c>
      <c r="AF26" s="59"/>
      <c r="AG26" s="75">
        <v>6.1</v>
      </c>
      <c r="AH26" s="54"/>
      <c r="AI26" s="101">
        <v>40.680999999999997</v>
      </c>
      <c r="AJ26" s="52" t="s">
        <v>38</v>
      </c>
      <c r="AK26" s="54"/>
      <c r="AL26" s="55" t="s">
        <v>44</v>
      </c>
      <c r="AM26" s="56"/>
      <c r="AN26" s="55">
        <v>0.91987103590229335</v>
      </c>
      <c r="AO26" s="57"/>
      <c r="AP26" s="58">
        <v>10</v>
      </c>
      <c r="AQ26" s="54"/>
      <c r="AR26" s="58">
        <v>5</v>
      </c>
      <c r="AS26" s="54"/>
      <c r="AT26" s="104">
        <v>16</v>
      </c>
      <c r="AU26" s="54"/>
      <c r="AV26" s="75">
        <v>1.6166666666666667</v>
      </c>
      <c r="AW26" s="54"/>
      <c r="AX26" s="92">
        <v>9.5</v>
      </c>
      <c r="AY26" s="59"/>
      <c r="AZ26" s="75">
        <v>2.9333333333333331</v>
      </c>
      <c r="BA26" s="59"/>
      <c r="BB26" s="92">
        <v>12.133333333333333</v>
      </c>
      <c r="BC26" s="57"/>
      <c r="BD26" s="55">
        <v>4.5999999999999996</v>
      </c>
      <c r="BE26" s="70"/>
      <c r="BF26" s="55">
        <v>95.4</v>
      </c>
      <c r="BG26" s="54"/>
      <c r="BH26" s="60">
        <v>7000</v>
      </c>
    </row>
    <row r="27" spans="1:60" s="61" customFormat="1" ht="15.75" customHeight="1" x14ac:dyDescent="0.3">
      <c r="A27" s="8" t="s">
        <v>106</v>
      </c>
      <c r="B27" s="8" t="s">
        <v>107</v>
      </c>
      <c r="C27" s="19"/>
      <c r="D27" s="81">
        <v>7.5911999999999997</v>
      </c>
      <c r="E27" s="52" t="s">
        <v>38</v>
      </c>
      <c r="F27" s="85" t="s">
        <v>39</v>
      </c>
      <c r="G27" s="99" t="s">
        <v>68</v>
      </c>
      <c r="H27" s="13"/>
      <c r="I27" s="74">
        <v>0.39978000000000002</v>
      </c>
      <c r="J27" s="76" t="s">
        <v>39</v>
      </c>
      <c r="K27" s="53"/>
      <c r="L27" s="82">
        <v>15.6089</v>
      </c>
      <c r="M27" s="52" t="s">
        <v>38</v>
      </c>
      <c r="N27" s="75" t="s">
        <v>39</v>
      </c>
      <c r="O27" s="99" t="s">
        <v>523</v>
      </c>
      <c r="P27" s="54"/>
      <c r="Q27" s="82">
        <v>44.495899999999999</v>
      </c>
      <c r="R27" s="52" t="s">
        <v>35</v>
      </c>
      <c r="S27" s="92" t="s">
        <v>42</v>
      </c>
      <c r="T27" s="99" t="s">
        <v>177</v>
      </c>
      <c r="U27" s="54"/>
      <c r="V27" s="118">
        <v>122</v>
      </c>
      <c r="W27" s="54"/>
      <c r="X27" s="11">
        <v>-20</v>
      </c>
      <c r="Y27" s="54"/>
      <c r="Z27" s="91">
        <v>24.780810587262202</v>
      </c>
      <c r="AA27" s="52" t="s">
        <v>38</v>
      </c>
      <c r="AB27" s="54"/>
      <c r="AC27" s="91">
        <v>4.7</v>
      </c>
      <c r="AD27" s="59"/>
      <c r="AE27" s="91">
        <v>4.5999999999999996</v>
      </c>
      <c r="AF27" s="59"/>
      <c r="AG27" s="91">
        <v>5.0999999999999996</v>
      </c>
      <c r="AH27" s="54"/>
      <c r="AI27" s="102">
        <v>14.57</v>
      </c>
      <c r="AJ27" s="52" t="s">
        <v>35</v>
      </c>
      <c r="AK27" s="54"/>
      <c r="AL27" s="55" t="s">
        <v>44</v>
      </c>
      <c r="AM27" s="56"/>
      <c r="AN27" s="55">
        <v>0.68376068376068377</v>
      </c>
      <c r="AO27" s="57"/>
      <c r="AP27" s="58">
        <v>9</v>
      </c>
      <c r="AQ27" s="54"/>
      <c r="AR27" s="58">
        <v>5</v>
      </c>
      <c r="AS27" s="54"/>
      <c r="AT27" s="105">
        <v>11</v>
      </c>
      <c r="AU27" s="54"/>
      <c r="AV27" s="75">
        <v>1.65</v>
      </c>
      <c r="AW27" s="54"/>
      <c r="AX27" s="75">
        <v>10.5</v>
      </c>
      <c r="AY27" s="59"/>
      <c r="AZ27" s="91">
        <v>3.4166666666666665</v>
      </c>
      <c r="BA27" s="59"/>
      <c r="BB27" s="75">
        <v>13.8</v>
      </c>
      <c r="BC27" s="57"/>
      <c r="BD27" s="55">
        <v>7.6</v>
      </c>
      <c r="BE27" s="70"/>
      <c r="BF27" s="55">
        <v>92.4</v>
      </c>
      <c r="BG27" s="54"/>
      <c r="BH27" s="60">
        <v>5700</v>
      </c>
    </row>
    <row r="28" spans="1:60" s="61" customFormat="1" ht="15.75" customHeight="1" x14ac:dyDescent="0.3">
      <c r="A28" s="8" t="s">
        <v>109</v>
      </c>
      <c r="B28" s="8" t="s">
        <v>110</v>
      </c>
      <c r="C28" s="19"/>
      <c r="D28" s="73">
        <v>10.337999999999999</v>
      </c>
      <c r="E28" s="52" t="s">
        <v>38</v>
      </c>
      <c r="F28" s="84" t="s">
        <v>42</v>
      </c>
      <c r="G28" s="99" t="s">
        <v>381</v>
      </c>
      <c r="H28" s="13"/>
      <c r="I28" s="74">
        <v>0.46184999999999998</v>
      </c>
      <c r="J28" s="90" t="s">
        <v>42</v>
      </c>
      <c r="K28" s="53"/>
      <c r="L28" s="81">
        <v>6.0046999999999997</v>
      </c>
      <c r="M28" s="52" t="s">
        <v>41</v>
      </c>
      <c r="N28" s="75" t="s">
        <v>39</v>
      </c>
      <c r="O28" s="99" t="s">
        <v>50</v>
      </c>
      <c r="P28" s="54"/>
      <c r="Q28" s="81">
        <v>21.109300000000001</v>
      </c>
      <c r="R28" s="52" t="s">
        <v>41</v>
      </c>
      <c r="S28" s="75" t="s">
        <v>39</v>
      </c>
      <c r="T28" s="99" t="s">
        <v>762</v>
      </c>
      <c r="U28" s="54"/>
      <c r="V28" s="117">
        <v>38</v>
      </c>
      <c r="W28" s="54"/>
      <c r="X28" s="11">
        <v>-3</v>
      </c>
      <c r="Y28" s="54"/>
      <c r="Z28" s="92">
        <v>6.9951714745573854</v>
      </c>
      <c r="AA28" s="52" t="s">
        <v>38</v>
      </c>
      <c r="AB28" s="54"/>
      <c r="AC28" s="52" t="s">
        <v>43</v>
      </c>
      <c r="AD28" s="59"/>
      <c r="AE28" s="52" t="s">
        <v>43</v>
      </c>
      <c r="AF28" s="59"/>
      <c r="AG28" s="52" t="s">
        <v>43</v>
      </c>
      <c r="AH28" s="54"/>
      <c r="AI28" s="101">
        <v>36.677</v>
      </c>
      <c r="AJ28" s="52" t="s">
        <v>35</v>
      </c>
      <c r="AK28" s="54"/>
      <c r="AL28" s="55" t="s">
        <v>44</v>
      </c>
      <c r="AM28" s="56"/>
      <c r="AN28" s="55">
        <v>4.8285254426148319</v>
      </c>
      <c r="AO28" s="57"/>
      <c r="AP28" s="58">
        <v>10</v>
      </c>
      <c r="AQ28" s="54"/>
      <c r="AR28" s="58">
        <v>4</v>
      </c>
      <c r="AS28" s="54"/>
      <c r="AT28" s="106">
        <v>13</v>
      </c>
      <c r="AU28" s="54"/>
      <c r="AV28" s="75">
        <v>1.6833333333333333</v>
      </c>
      <c r="AW28" s="54"/>
      <c r="AX28" s="75">
        <v>12.083333333333334</v>
      </c>
      <c r="AY28" s="59"/>
      <c r="AZ28" s="75">
        <v>2.95</v>
      </c>
      <c r="BA28" s="59"/>
      <c r="BB28" s="75">
        <v>18.033333333333335</v>
      </c>
      <c r="BC28" s="57"/>
      <c r="BD28" s="55">
        <v>0</v>
      </c>
      <c r="BE28" s="70"/>
      <c r="BF28" s="55">
        <v>100</v>
      </c>
      <c r="BG28" s="54"/>
      <c r="BH28" s="60">
        <v>6300</v>
      </c>
    </row>
    <row r="29" spans="1:60" s="61" customFormat="1" ht="15.75" customHeight="1" x14ac:dyDescent="0.3">
      <c r="A29" s="8" t="s">
        <v>111</v>
      </c>
      <c r="B29" s="8" t="s">
        <v>112</v>
      </c>
      <c r="C29" s="19"/>
      <c r="D29" s="73">
        <v>9.6730999999999998</v>
      </c>
      <c r="E29" s="52" t="s">
        <v>35</v>
      </c>
      <c r="F29" s="84" t="s">
        <v>42</v>
      </c>
      <c r="G29" s="99" t="s">
        <v>138</v>
      </c>
      <c r="H29" s="13"/>
      <c r="I29" s="74">
        <v>0.47386</v>
      </c>
      <c r="J29" s="76" t="s">
        <v>39</v>
      </c>
      <c r="K29" s="53"/>
      <c r="L29" s="73">
        <v>7.1359000000000004</v>
      </c>
      <c r="M29" s="52" t="s">
        <v>35</v>
      </c>
      <c r="N29" s="92" t="s">
        <v>42</v>
      </c>
      <c r="O29" s="99" t="s">
        <v>504</v>
      </c>
      <c r="P29" s="54"/>
      <c r="Q29" s="73">
        <v>28.332100000000001</v>
      </c>
      <c r="R29" s="52" t="s">
        <v>38</v>
      </c>
      <c r="S29" s="75" t="s">
        <v>39</v>
      </c>
      <c r="T29" s="99" t="s">
        <v>765</v>
      </c>
      <c r="U29" s="54"/>
      <c r="V29" s="117">
        <v>69</v>
      </c>
      <c r="W29" s="54"/>
      <c r="X29" s="11">
        <v>52</v>
      </c>
      <c r="Y29" s="54"/>
      <c r="Z29" s="91">
        <v>13.928165552237228</v>
      </c>
      <c r="AA29" s="52" t="s">
        <v>41</v>
      </c>
      <c r="AB29" s="54"/>
      <c r="AC29" s="91">
        <v>5.3</v>
      </c>
      <c r="AD29" s="59"/>
      <c r="AE29" s="75">
        <v>5.4</v>
      </c>
      <c r="AF29" s="59"/>
      <c r="AG29" s="91">
        <v>5.0999999999999996</v>
      </c>
      <c r="AH29" s="54"/>
      <c r="AI29" s="101">
        <v>21.734000000000002</v>
      </c>
      <c r="AJ29" s="52" t="s">
        <v>35</v>
      </c>
      <c r="AK29" s="54"/>
      <c r="AL29" s="55" t="s">
        <v>44</v>
      </c>
      <c r="AM29" s="56"/>
      <c r="AN29" s="55">
        <v>3.9643734968417155</v>
      </c>
      <c r="AO29" s="57"/>
      <c r="AP29" s="58">
        <v>10</v>
      </c>
      <c r="AQ29" s="54"/>
      <c r="AR29" s="58">
        <v>5</v>
      </c>
      <c r="AS29" s="54"/>
      <c r="AT29" s="104">
        <v>16</v>
      </c>
      <c r="AU29" s="54"/>
      <c r="AV29" s="52" t="s">
        <v>43</v>
      </c>
      <c r="AW29" s="54"/>
      <c r="AX29" s="52" t="s">
        <v>43</v>
      </c>
      <c r="AY29" s="59"/>
      <c r="AZ29" s="75">
        <v>2.8</v>
      </c>
      <c r="BA29" s="59"/>
      <c r="BB29" s="75">
        <v>18.149999999999999</v>
      </c>
      <c r="BC29" s="57"/>
      <c r="BD29" s="55">
        <v>0</v>
      </c>
      <c r="BE29" s="70"/>
      <c r="BF29" s="55">
        <v>100</v>
      </c>
      <c r="BG29" s="54"/>
      <c r="BH29" s="60">
        <v>8100</v>
      </c>
    </row>
    <row r="30" spans="1:60" s="61" customFormat="1" ht="15.75" customHeight="1" x14ac:dyDescent="0.3">
      <c r="A30" s="8" t="s">
        <v>114</v>
      </c>
      <c r="B30" s="8" t="s">
        <v>115</v>
      </c>
      <c r="C30" s="19"/>
      <c r="D30" s="82">
        <v>14.4488</v>
      </c>
      <c r="E30" s="52" t="s">
        <v>38</v>
      </c>
      <c r="F30" s="85" t="s">
        <v>39</v>
      </c>
      <c r="G30" s="99" t="s">
        <v>72</v>
      </c>
      <c r="H30" s="13"/>
      <c r="I30" s="74">
        <v>0.38482</v>
      </c>
      <c r="J30" s="90" t="s">
        <v>42</v>
      </c>
      <c r="K30" s="53"/>
      <c r="L30" s="81">
        <v>6.6330999999999998</v>
      </c>
      <c r="M30" s="52" t="s">
        <v>41</v>
      </c>
      <c r="N30" s="92" t="s">
        <v>42</v>
      </c>
      <c r="O30" s="99" t="s">
        <v>105</v>
      </c>
      <c r="P30" s="54"/>
      <c r="Q30" s="81">
        <v>17.482500000000002</v>
      </c>
      <c r="R30" s="52" t="s">
        <v>38</v>
      </c>
      <c r="S30" s="92" t="s">
        <v>42</v>
      </c>
      <c r="T30" s="99" t="s">
        <v>764</v>
      </c>
      <c r="U30" s="54"/>
      <c r="V30" s="118">
        <v>124</v>
      </c>
      <c r="W30" s="54"/>
      <c r="X30" s="11">
        <v>-23</v>
      </c>
      <c r="Y30" s="54"/>
      <c r="Z30" s="92">
        <v>5.5532702591526126</v>
      </c>
      <c r="AA30" s="52" t="s">
        <v>38</v>
      </c>
      <c r="AB30" s="54"/>
      <c r="AC30" s="52" t="s">
        <v>43</v>
      </c>
      <c r="AD30" s="59"/>
      <c r="AE30" s="52" t="s">
        <v>43</v>
      </c>
      <c r="AF30" s="59"/>
      <c r="AG30" s="52" t="s">
        <v>43</v>
      </c>
      <c r="AH30" s="54"/>
      <c r="AI30" s="102">
        <v>16.079000000000001</v>
      </c>
      <c r="AJ30" s="52" t="s">
        <v>38</v>
      </c>
      <c r="AK30" s="54"/>
      <c r="AL30" s="55" t="s">
        <v>44</v>
      </c>
      <c r="AM30" s="56"/>
      <c r="AN30" s="55">
        <v>8.6384204031262843</v>
      </c>
      <c r="AO30" s="57"/>
      <c r="AP30" s="58">
        <v>10</v>
      </c>
      <c r="AQ30" s="54"/>
      <c r="AR30" s="58">
        <v>4</v>
      </c>
      <c r="AS30" s="54"/>
      <c r="AT30" s="105">
        <v>9</v>
      </c>
      <c r="AU30" s="54"/>
      <c r="AV30" s="75">
        <v>1.65</v>
      </c>
      <c r="AW30" s="54"/>
      <c r="AX30" s="75">
        <v>13.483333333333333</v>
      </c>
      <c r="AY30" s="59"/>
      <c r="AZ30" s="91">
        <v>3.1</v>
      </c>
      <c r="BA30" s="59"/>
      <c r="BB30" s="91">
        <v>21.833333333333332</v>
      </c>
      <c r="BC30" s="57"/>
      <c r="BD30" s="55">
        <v>13.3</v>
      </c>
      <c r="BE30" s="70"/>
      <c r="BF30" s="55">
        <v>86.7</v>
      </c>
      <c r="BG30" s="54"/>
      <c r="BH30" s="60">
        <v>10000</v>
      </c>
    </row>
    <row r="31" spans="1:60" s="61" customFormat="1" ht="15.75" customHeight="1" x14ac:dyDescent="0.3">
      <c r="A31" s="8" t="s">
        <v>117</v>
      </c>
      <c r="B31" s="8" t="s">
        <v>118</v>
      </c>
      <c r="C31" s="19"/>
      <c r="D31" s="81">
        <v>7.0179999999999998</v>
      </c>
      <c r="E31" s="52" t="s">
        <v>38</v>
      </c>
      <c r="F31" s="84" t="s">
        <v>42</v>
      </c>
      <c r="G31" s="99" t="s">
        <v>212</v>
      </c>
      <c r="H31" s="13"/>
      <c r="I31" s="74">
        <v>0.44794</v>
      </c>
      <c r="J31" s="76" t="s">
        <v>39</v>
      </c>
      <c r="K31" s="53"/>
      <c r="L31" s="82">
        <v>11.7782</v>
      </c>
      <c r="M31" s="52" t="s">
        <v>41</v>
      </c>
      <c r="N31" s="75" t="s">
        <v>39</v>
      </c>
      <c r="O31" s="99" t="s">
        <v>205</v>
      </c>
      <c r="P31" s="54"/>
      <c r="Q31" s="82">
        <v>50.913499999999999</v>
      </c>
      <c r="R31" s="52" t="s">
        <v>35</v>
      </c>
      <c r="S31" s="91" t="s">
        <v>36</v>
      </c>
      <c r="T31" s="99" t="s">
        <v>750</v>
      </c>
      <c r="U31" s="54"/>
      <c r="V31" s="117">
        <v>59</v>
      </c>
      <c r="W31" s="54"/>
      <c r="X31" s="11">
        <v>2</v>
      </c>
      <c r="Y31" s="54"/>
      <c r="Z31" s="91">
        <v>11.345462755649212</v>
      </c>
      <c r="AA31" s="52" t="s">
        <v>35</v>
      </c>
      <c r="AB31" s="54"/>
      <c r="AC31" s="91">
        <v>5.0999999999999996</v>
      </c>
      <c r="AD31" s="59"/>
      <c r="AE31" s="91">
        <v>5.0999999999999996</v>
      </c>
      <c r="AF31" s="59"/>
      <c r="AG31" s="75">
        <v>5.8</v>
      </c>
      <c r="AH31" s="54"/>
      <c r="AI31" s="101">
        <v>18.103999999999999</v>
      </c>
      <c r="AJ31" s="52" t="s">
        <v>35</v>
      </c>
      <c r="AK31" s="54"/>
      <c r="AL31" s="55" t="s">
        <v>44</v>
      </c>
      <c r="AM31" s="56"/>
      <c r="AN31" s="55">
        <v>0.8466763250484487</v>
      </c>
      <c r="AO31" s="57"/>
      <c r="AP31" s="58">
        <v>9</v>
      </c>
      <c r="AQ31" s="54"/>
      <c r="AR31" s="58">
        <v>5</v>
      </c>
      <c r="AS31" s="54"/>
      <c r="AT31" s="104">
        <v>15</v>
      </c>
      <c r="AU31" s="54"/>
      <c r="AV31" s="91">
        <v>2.0666666666666669</v>
      </c>
      <c r="AW31" s="54"/>
      <c r="AX31" s="75">
        <v>10.666666666666666</v>
      </c>
      <c r="AY31" s="59"/>
      <c r="AZ31" s="92">
        <v>2.7833333333333332</v>
      </c>
      <c r="BA31" s="59"/>
      <c r="BB31" s="75">
        <v>15.383333333333333</v>
      </c>
      <c r="BC31" s="57"/>
      <c r="BD31" s="55">
        <v>6.6</v>
      </c>
      <c r="BE31" s="70"/>
      <c r="BF31" s="55">
        <v>93.4</v>
      </c>
      <c r="BG31" s="54"/>
      <c r="BH31" s="60">
        <v>6400</v>
      </c>
    </row>
    <row r="32" spans="1:60" s="61" customFormat="1" ht="15.75" customHeight="1" x14ac:dyDescent="0.3">
      <c r="A32" s="8" t="s">
        <v>119</v>
      </c>
      <c r="B32" s="8" t="s">
        <v>120</v>
      </c>
      <c r="C32" s="19"/>
      <c r="D32" s="81">
        <v>9.2501999999999995</v>
      </c>
      <c r="E32" s="52" t="s">
        <v>35</v>
      </c>
      <c r="F32" s="84" t="s">
        <v>42</v>
      </c>
      <c r="G32" s="99" t="s">
        <v>40</v>
      </c>
      <c r="H32" s="13"/>
      <c r="I32" s="87">
        <v>0.85004999999999997</v>
      </c>
      <c r="J32" s="89" t="s">
        <v>36</v>
      </c>
      <c r="K32" s="53"/>
      <c r="L32" s="73">
        <v>9.1587999999999994</v>
      </c>
      <c r="M32" s="52" t="s">
        <v>41</v>
      </c>
      <c r="N32" s="91" t="s">
        <v>36</v>
      </c>
      <c r="O32" s="99" t="s">
        <v>749</v>
      </c>
      <c r="P32" s="54"/>
      <c r="Q32" s="82">
        <v>53.422600000000003</v>
      </c>
      <c r="R32" s="52" t="s">
        <v>38</v>
      </c>
      <c r="S32" s="91" t="s">
        <v>36</v>
      </c>
      <c r="T32" s="99" t="s">
        <v>133</v>
      </c>
      <c r="U32" s="54"/>
      <c r="V32" s="118">
        <v>141</v>
      </c>
      <c r="W32" s="54"/>
      <c r="X32" s="11">
        <v>25</v>
      </c>
      <c r="Y32" s="54"/>
      <c r="Z32" s="75">
        <v>8.8847269488157501</v>
      </c>
      <c r="AA32" s="52" t="s">
        <v>35</v>
      </c>
      <c r="AB32" s="54"/>
      <c r="AC32" s="75">
        <v>6.7</v>
      </c>
      <c r="AD32" s="59"/>
      <c r="AE32" s="75">
        <v>6.5</v>
      </c>
      <c r="AF32" s="59"/>
      <c r="AG32" s="91">
        <v>5.2</v>
      </c>
      <c r="AH32" s="54"/>
      <c r="AI32" s="101">
        <v>20.276</v>
      </c>
      <c r="AJ32" s="52" t="s">
        <v>35</v>
      </c>
      <c r="AK32" s="54"/>
      <c r="AL32" s="55" t="s">
        <v>44</v>
      </c>
      <c r="AM32" s="56"/>
      <c r="AN32" s="55">
        <v>6.303816549802435</v>
      </c>
      <c r="AO32" s="57"/>
      <c r="AP32" s="58">
        <v>9</v>
      </c>
      <c r="AQ32" s="54"/>
      <c r="AR32" s="58">
        <v>3</v>
      </c>
      <c r="AS32" s="54"/>
      <c r="AT32" s="104">
        <v>15</v>
      </c>
      <c r="AU32" s="54"/>
      <c r="AV32" s="91">
        <v>1.9166666666666667</v>
      </c>
      <c r="AW32" s="54"/>
      <c r="AX32" s="75">
        <v>10.583333333333334</v>
      </c>
      <c r="AY32" s="59"/>
      <c r="AZ32" s="75">
        <v>2.8833333333333333</v>
      </c>
      <c r="BA32" s="59"/>
      <c r="BB32" s="91">
        <v>19.383333333333333</v>
      </c>
      <c r="BC32" s="57"/>
      <c r="BD32" s="55">
        <v>3.8</v>
      </c>
      <c r="BE32" s="70"/>
      <c r="BF32" s="55">
        <v>96.2</v>
      </c>
      <c r="BG32" s="54"/>
      <c r="BH32" s="60">
        <v>7100</v>
      </c>
    </row>
    <row r="33" spans="1:60" s="61" customFormat="1" ht="15.75" customHeight="1" x14ac:dyDescent="0.3">
      <c r="A33" s="8" t="s">
        <v>122</v>
      </c>
      <c r="B33" s="8" t="s">
        <v>123</v>
      </c>
      <c r="C33" s="19"/>
      <c r="D33" s="73">
        <v>10.809699999999999</v>
      </c>
      <c r="E33" s="52" t="s">
        <v>38</v>
      </c>
      <c r="F33" s="84" t="s">
        <v>42</v>
      </c>
      <c r="G33" s="99" t="s">
        <v>113</v>
      </c>
      <c r="H33" s="13"/>
      <c r="I33" s="87">
        <v>0.83857000000000004</v>
      </c>
      <c r="J33" s="89" t="s">
        <v>36</v>
      </c>
      <c r="K33" s="53"/>
      <c r="L33" s="81">
        <v>6.1371000000000002</v>
      </c>
      <c r="M33" s="52" t="s">
        <v>41</v>
      </c>
      <c r="N33" s="92" t="s">
        <v>42</v>
      </c>
      <c r="O33" s="99" t="s">
        <v>191</v>
      </c>
      <c r="P33" s="54"/>
      <c r="Q33" s="73">
        <v>29.709199999999999</v>
      </c>
      <c r="R33" s="52" t="s">
        <v>41</v>
      </c>
      <c r="S33" s="75" t="s">
        <v>39</v>
      </c>
      <c r="T33" s="99" t="s">
        <v>517</v>
      </c>
      <c r="U33" s="54"/>
      <c r="V33" s="118">
        <v>75</v>
      </c>
      <c r="W33" s="54"/>
      <c r="X33" s="11">
        <v>-28</v>
      </c>
      <c r="Y33" s="54"/>
      <c r="Z33" s="92">
        <v>5.4397098821396188</v>
      </c>
      <c r="AA33" s="52" t="s">
        <v>38</v>
      </c>
      <c r="AB33" s="54"/>
      <c r="AC33" s="52" t="s">
        <v>43</v>
      </c>
      <c r="AD33" s="59"/>
      <c r="AE33" s="52" t="s">
        <v>43</v>
      </c>
      <c r="AF33" s="59"/>
      <c r="AG33" s="52" t="s">
        <v>43</v>
      </c>
      <c r="AH33" s="54"/>
      <c r="AI33" s="103">
        <v>94.477999999999994</v>
      </c>
      <c r="AJ33" s="52" t="s">
        <v>41</v>
      </c>
      <c r="AK33" s="54"/>
      <c r="AL33" s="55" t="s">
        <v>44</v>
      </c>
      <c r="AM33" s="56"/>
      <c r="AN33" s="55">
        <v>3.4172536439082224</v>
      </c>
      <c r="AO33" s="57"/>
      <c r="AP33" s="58">
        <v>10</v>
      </c>
      <c r="AQ33" s="54"/>
      <c r="AR33" s="58">
        <v>4</v>
      </c>
      <c r="AS33" s="54"/>
      <c r="AT33" s="105">
        <v>12</v>
      </c>
      <c r="AU33" s="54"/>
      <c r="AV33" s="75">
        <v>1.6666666666666667</v>
      </c>
      <c r="AW33" s="54"/>
      <c r="AX33" s="91">
        <v>15.466666666666667</v>
      </c>
      <c r="AY33" s="59"/>
      <c r="AZ33" s="75">
        <v>2.8833333333333333</v>
      </c>
      <c r="BA33" s="59"/>
      <c r="BB33" s="75">
        <v>13.616666666666667</v>
      </c>
      <c r="BC33" s="57"/>
      <c r="BD33" s="55">
        <v>7.7</v>
      </c>
      <c r="BE33" s="70"/>
      <c r="BF33" s="55">
        <v>92.3</v>
      </c>
      <c r="BG33" s="54"/>
      <c r="BH33" s="60">
        <v>9600</v>
      </c>
    </row>
    <row r="34" spans="1:60" s="61" customFormat="1" ht="15.75" customHeight="1" x14ac:dyDescent="0.3">
      <c r="A34" s="8" t="s">
        <v>126</v>
      </c>
      <c r="B34" s="8" t="s">
        <v>127</v>
      </c>
      <c r="C34" s="19"/>
      <c r="D34" s="73">
        <v>10.483700000000001</v>
      </c>
      <c r="E34" s="52" t="s">
        <v>38</v>
      </c>
      <c r="F34" s="85" t="s">
        <v>39</v>
      </c>
      <c r="G34" s="99" t="s">
        <v>59</v>
      </c>
      <c r="H34" s="13"/>
      <c r="I34" s="86">
        <v>0.12206</v>
      </c>
      <c r="J34" s="76" t="s">
        <v>39</v>
      </c>
      <c r="K34" s="53"/>
      <c r="L34" s="81">
        <v>6.0738000000000003</v>
      </c>
      <c r="M34" s="52" t="s">
        <v>38</v>
      </c>
      <c r="N34" s="91" t="s">
        <v>36</v>
      </c>
      <c r="O34" s="99" t="s">
        <v>169</v>
      </c>
      <c r="P34" s="54"/>
      <c r="Q34" s="82">
        <v>52.510199999999998</v>
      </c>
      <c r="R34" s="52" t="s">
        <v>38</v>
      </c>
      <c r="S34" s="91" t="s">
        <v>36</v>
      </c>
      <c r="T34" s="99" t="s">
        <v>466</v>
      </c>
      <c r="U34" s="54"/>
      <c r="V34" s="117">
        <v>52</v>
      </c>
      <c r="W34" s="54"/>
      <c r="X34" s="11">
        <v>-20</v>
      </c>
      <c r="Y34" s="54"/>
      <c r="Z34" s="91">
        <v>30.460790918927749</v>
      </c>
      <c r="AA34" s="52" t="s">
        <v>41</v>
      </c>
      <c r="AB34" s="54"/>
      <c r="AC34" s="92">
        <v>7.5</v>
      </c>
      <c r="AD34" s="59"/>
      <c r="AE34" s="92">
        <v>7.3</v>
      </c>
      <c r="AF34" s="59"/>
      <c r="AG34" s="91">
        <v>5.6</v>
      </c>
      <c r="AH34" s="54"/>
      <c r="AI34" s="102">
        <v>3.6709999999999998</v>
      </c>
      <c r="AJ34" s="52" t="s">
        <v>35</v>
      </c>
      <c r="AK34" s="54"/>
      <c r="AL34" s="55" t="s">
        <v>44</v>
      </c>
      <c r="AM34" s="56"/>
      <c r="AN34" s="55">
        <v>0.21436883689593922</v>
      </c>
      <c r="AO34" s="57"/>
      <c r="AP34" s="58">
        <v>9</v>
      </c>
      <c r="AQ34" s="54"/>
      <c r="AR34" s="58">
        <v>5</v>
      </c>
      <c r="AS34" s="54"/>
      <c r="AT34" s="104">
        <v>15</v>
      </c>
      <c r="AU34" s="54"/>
      <c r="AV34" s="91">
        <v>2.6166666666666667</v>
      </c>
      <c r="AW34" s="54"/>
      <c r="AX34" s="75">
        <v>11.1</v>
      </c>
      <c r="AY34" s="59"/>
      <c r="AZ34" s="91">
        <v>3.4666666666666668</v>
      </c>
      <c r="BA34" s="59"/>
      <c r="BB34" s="92">
        <v>12.2</v>
      </c>
      <c r="BC34" s="57"/>
      <c r="BD34" s="55">
        <v>0.4</v>
      </c>
      <c r="BE34" s="70"/>
      <c r="BF34" s="55">
        <v>99.6</v>
      </c>
      <c r="BG34" s="54"/>
      <c r="BH34" s="60">
        <v>5400</v>
      </c>
    </row>
    <row r="35" spans="1:60" s="61" customFormat="1" ht="15.75" customHeight="1" x14ac:dyDescent="0.3">
      <c r="A35" s="8" t="s">
        <v>131</v>
      </c>
      <c r="B35" s="8" t="s">
        <v>132</v>
      </c>
      <c r="C35" s="19"/>
      <c r="D35" s="73">
        <v>11.554500000000001</v>
      </c>
      <c r="E35" s="52" t="s">
        <v>38</v>
      </c>
      <c r="F35" s="85" t="s">
        <v>39</v>
      </c>
      <c r="G35" s="99" t="s">
        <v>316</v>
      </c>
      <c r="H35" s="13"/>
      <c r="I35" s="74">
        <v>0.62250000000000005</v>
      </c>
      <c r="J35" s="76" t="s">
        <v>39</v>
      </c>
      <c r="K35" s="53"/>
      <c r="L35" s="73">
        <v>8.0500000000000007</v>
      </c>
      <c r="M35" s="52" t="s">
        <v>41</v>
      </c>
      <c r="N35" s="92" t="s">
        <v>42</v>
      </c>
      <c r="O35" s="99" t="s">
        <v>169</v>
      </c>
      <c r="P35" s="54"/>
      <c r="Q35" s="73">
        <v>27.619700000000002</v>
      </c>
      <c r="R35" s="52" t="s">
        <v>35</v>
      </c>
      <c r="S35" s="75" t="s">
        <v>39</v>
      </c>
      <c r="T35" s="99" t="s">
        <v>754</v>
      </c>
      <c r="U35" s="54"/>
      <c r="V35" s="118">
        <v>157</v>
      </c>
      <c r="W35" s="54"/>
      <c r="X35" s="11">
        <v>-11</v>
      </c>
      <c r="Y35" s="54"/>
      <c r="Z35" s="75">
        <v>9.264399722414991</v>
      </c>
      <c r="AA35" s="52" t="s">
        <v>38</v>
      </c>
      <c r="AB35" s="54"/>
      <c r="AC35" s="52" t="s">
        <v>43</v>
      </c>
      <c r="AD35" s="59"/>
      <c r="AE35" s="52" t="s">
        <v>43</v>
      </c>
      <c r="AF35" s="59"/>
      <c r="AG35" s="52" t="s">
        <v>43</v>
      </c>
      <c r="AH35" s="54"/>
      <c r="AI35" s="101">
        <v>40.371000000000002</v>
      </c>
      <c r="AJ35" s="52" t="s">
        <v>35</v>
      </c>
      <c r="AK35" s="54"/>
      <c r="AL35" s="55" t="s">
        <v>44</v>
      </c>
      <c r="AM35" s="56"/>
      <c r="AN35" s="55">
        <v>0.48577376821651636</v>
      </c>
      <c r="AO35" s="57"/>
      <c r="AP35" s="58">
        <v>10</v>
      </c>
      <c r="AQ35" s="54"/>
      <c r="AR35" s="58">
        <v>5</v>
      </c>
      <c r="AS35" s="54"/>
      <c r="AT35" s="104">
        <v>16</v>
      </c>
      <c r="AU35" s="54"/>
      <c r="AV35" s="75">
        <v>1.6</v>
      </c>
      <c r="AW35" s="54"/>
      <c r="AX35" s="91">
        <v>14.9</v>
      </c>
      <c r="AY35" s="59"/>
      <c r="AZ35" s="75">
        <v>2.9666666666666668</v>
      </c>
      <c r="BA35" s="59"/>
      <c r="BB35" s="75">
        <v>16.083333333333332</v>
      </c>
      <c r="BC35" s="57"/>
      <c r="BD35" s="55">
        <v>4.7</v>
      </c>
      <c r="BE35" s="70"/>
      <c r="BF35" s="55">
        <v>95.3</v>
      </c>
      <c r="BG35" s="54"/>
      <c r="BH35" s="60">
        <v>6800</v>
      </c>
    </row>
    <row r="36" spans="1:60" s="61" customFormat="1" ht="15.75" customHeight="1" x14ac:dyDescent="0.3">
      <c r="A36" s="94" t="s">
        <v>1095</v>
      </c>
      <c r="B36" s="8" t="s">
        <v>134</v>
      </c>
      <c r="C36" s="19"/>
      <c r="D36" s="82">
        <v>15.545999999999999</v>
      </c>
      <c r="E36" s="52" t="s">
        <v>35</v>
      </c>
      <c r="F36" s="85" t="s">
        <v>39</v>
      </c>
      <c r="G36" s="99" t="s">
        <v>212</v>
      </c>
      <c r="H36" s="13"/>
      <c r="I36" s="87">
        <v>0.93196999999999997</v>
      </c>
      <c r="J36" s="76" t="s">
        <v>39</v>
      </c>
      <c r="K36" s="53"/>
      <c r="L36" s="81">
        <v>6.4157999999999999</v>
      </c>
      <c r="M36" s="52" t="s">
        <v>41</v>
      </c>
      <c r="N36" s="75" t="s">
        <v>39</v>
      </c>
      <c r="O36" s="99" t="s">
        <v>205</v>
      </c>
      <c r="P36" s="54"/>
      <c r="Q36" s="81">
        <v>19.123999999999999</v>
      </c>
      <c r="R36" s="52" t="s">
        <v>35</v>
      </c>
      <c r="S36" s="75" t="s">
        <v>39</v>
      </c>
      <c r="T36" s="99" t="s">
        <v>212</v>
      </c>
      <c r="U36" s="54"/>
      <c r="V36" s="118">
        <v>149</v>
      </c>
      <c r="W36" s="54"/>
      <c r="X36" s="11">
        <v>-12</v>
      </c>
      <c r="Y36" s="54"/>
      <c r="Z36" s="75">
        <v>9.1301665638494764</v>
      </c>
      <c r="AA36" s="52" t="s">
        <v>41</v>
      </c>
      <c r="AB36" s="54"/>
      <c r="AC36" s="52" t="s">
        <v>43</v>
      </c>
      <c r="AD36" s="59"/>
      <c r="AE36" s="52" t="s">
        <v>43</v>
      </c>
      <c r="AF36" s="59"/>
      <c r="AG36" s="52" t="s">
        <v>43</v>
      </c>
      <c r="AH36" s="54"/>
      <c r="AI36" s="101">
        <v>46.106999999999999</v>
      </c>
      <c r="AJ36" s="52" t="s">
        <v>35</v>
      </c>
      <c r="AK36" s="54"/>
      <c r="AL36" s="55" t="s">
        <v>56</v>
      </c>
      <c r="AM36" s="56"/>
      <c r="AN36" s="55">
        <v>0.86366440468846395</v>
      </c>
      <c r="AO36" s="57"/>
      <c r="AP36" s="58">
        <v>9</v>
      </c>
      <c r="AQ36" s="54"/>
      <c r="AR36" s="58">
        <v>3</v>
      </c>
      <c r="AS36" s="54"/>
      <c r="AT36" s="105">
        <v>10</v>
      </c>
      <c r="AU36" s="54"/>
      <c r="AV36" s="75">
        <v>1.8166666666666667</v>
      </c>
      <c r="AW36" s="54"/>
      <c r="AX36" s="91">
        <v>19.933333333333334</v>
      </c>
      <c r="AY36" s="59"/>
      <c r="AZ36" s="75">
        <v>2.8833333333333333</v>
      </c>
      <c r="BA36" s="59"/>
      <c r="BB36" s="91">
        <v>22.916666666666668</v>
      </c>
      <c r="BC36" s="57"/>
      <c r="BD36" s="55">
        <v>11.1</v>
      </c>
      <c r="BE36" s="70"/>
      <c r="BF36" s="55">
        <v>88.9</v>
      </c>
      <c r="BG36" s="54"/>
      <c r="BH36" s="60">
        <v>10100</v>
      </c>
    </row>
    <row r="37" spans="1:60" s="61" customFormat="1" ht="15.75" customHeight="1" x14ac:dyDescent="0.3">
      <c r="A37" s="8" t="s">
        <v>135</v>
      </c>
      <c r="B37" s="8" t="s">
        <v>136</v>
      </c>
      <c r="C37" s="19"/>
      <c r="D37" s="82">
        <v>12.3202</v>
      </c>
      <c r="E37" s="52" t="s">
        <v>38</v>
      </c>
      <c r="F37" s="85" t="s">
        <v>39</v>
      </c>
      <c r="G37" s="99" t="s">
        <v>718</v>
      </c>
      <c r="H37" s="13"/>
      <c r="I37" s="87">
        <v>1.04993</v>
      </c>
      <c r="J37" s="89" t="s">
        <v>36</v>
      </c>
      <c r="K37" s="53"/>
      <c r="L37" s="73">
        <v>8.1485000000000003</v>
      </c>
      <c r="M37" s="52" t="s">
        <v>38</v>
      </c>
      <c r="N37" s="75" t="s">
        <v>39</v>
      </c>
      <c r="O37" s="99" t="s">
        <v>204</v>
      </c>
      <c r="P37" s="54"/>
      <c r="Q37" s="82">
        <v>44.173299999999998</v>
      </c>
      <c r="R37" s="52" t="s">
        <v>41</v>
      </c>
      <c r="S37" s="75" t="s">
        <v>39</v>
      </c>
      <c r="T37" s="99" t="s">
        <v>205</v>
      </c>
      <c r="U37" s="54"/>
      <c r="V37" s="119">
        <v>223</v>
      </c>
      <c r="W37" s="54"/>
      <c r="X37" s="11">
        <v>-16</v>
      </c>
      <c r="Y37" s="54"/>
      <c r="Z37" s="75">
        <v>8.2654294514406015</v>
      </c>
      <c r="AA37" s="52" t="s">
        <v>35</v>
      </c>
      <c r="AB37" s="54"/>
      <c r="AC37" s="52" t="s">
        <v>43</v>
      </c>
      <c r="AD37" s="59"/>
      <c r="AE37" s="52" t="s">
        <v>43</v>
      </c>
      <c r="AF37" s="59"/>
      <c r="AG37" s="52" t="s">
        <v>43</v>
      </c>
      <c r="AH37" s="54"/>
      <c r="AI37" s="102">
        <v>14.156000000000001</v>
      </c>
      <c r="AJ37" s="52" t="s">
        <v>35</v>
      </c>
      <c r="AK37" s="54"/>
      <c r="AL37" s="55" t="s">
        <v>44</v>
      </c>
      <c r="AM37" s="56"/>
      <c r="AN37" s="55">
        <v>38.831923271862451</v>
      </c>
      <c r="AO37" s="57"/>
      <c r="AP37" s="58">
        <v>10</v>
      </c>
      <c r="AQ37" s="54"/>
      <c r="AR37" s="58">
        <v>5</v>
      </c>
      <c r="AS37" s="54"/>
      <c r="AT37" s="105">
        <v>12</v>
      </c>
      <c r="AU37" s="54"/>
      <c r="AV37" s="92">
        <v>1.1166666666666667</v>
      </c>
      <c r="AW37" s="54"/>
      <c r="AX37" s="75">
        <v>13.1</v>
      </c>
      <c r="AY37" s="59"/>
      <c r="AZ37" s="75">
        <v>2.9166666666666665</v>
      </c>
      <c r="BA37" s="59"/>
      <c r="BB37" s="91">
        <v>25.65</v>
      </c>
      <c r="BC37" s="57"/>
      <c r="BD37" s="55">
        <v>13</v>
      </c>
      <c r="BE37" s="70"/>
      <c r="BF37" s="55">
        <v>87</v>
      </c>
      <c r="BG37" s="54"/>
      <c r="BH37" s="60">
        <v>10700</v>
      </c>
    </row>
    <row r="38" spans="1:60" s="61" customFormat="1" ht="15.75" customHeight="1" x14ac:dyDescent="0.3">
      <c r="A38" s="8" t="s">
        <v>139</v>
      </c>
      <c r="B38" s="8" t="s">
        <v>140</v>
      </c>
      <c r="C38" s="19"/>
      <c r="D38" s="73">
        <v>9.7635000000000005</v>
      </c>
      <c r="E38" s="52" t="s">
        <v>38</v>
      </c>
      <c r="F38" s="83" t="s">
        <v>36</v>
      </c>
      <c r="G38" s="99" t="s">
        <v>388</v>
      </c>
      <c r="H38" s="13"/>
      <c r="I38" s="74">
        <v>0.45323999999999998</v>
      </c>
      <c r="J38" s="89" t="s">
        <v>36</v>
      </c>
      <c r="K38" s="53"/>
      <c r="L38" s="81">
        <v>5.5755999999999997</v>
      </c>
      <c r="M38" s="52" t="s">
        <v>41</v>
      </c>
      <c r="N38" s="91" t="s">
        <v>36</v>
      </c>
      <c r="O38" s="99" t="s">
        <v>188</v>
      </c>
      <c r="P38" s="54"/>
      <c r="Q38" s="73">
        <v>26.2713</v>
      </c>
      <c r="R38" s="52" t="s">
        <v>41</v>
      </c>
      <c r="S38" s="75" t="s">
        <v>39</v>
      </c>
      <c r="T38" s="99" t="s">
        <v>316</v>
      </c>
      <c r="U38" s="54"/>
      <c r="V38" s="117">
        <v>31</v>
      </c>
      <c r="W38" s="54"/>
      <c r="X38" s="11">
        <v>-7</v>
      </c>
      <c r="Y38" s="54"/>
      <c r="Z38" s="91">
        <v>13.342585491155667</v>
      </c>
      <c r="AA38" s="52" t="s">
        <v>41</v>
      </c>
      <c r="AB38" s="54"/>
      <c r="AC38" s="52" t="s">
        <v>43</v>
      </c>
      <c r="AD38" s="59"/>
      <c r="AE38" s="52" t="s">
        <v>43</v>
      </c>
      <c r="AF38" s="59"/>
      <c r="AG38" s="52" t="s">
        <v>43</v>
      </c>
      <c r="AH38" s="54"/>
      <c r="AI38" s="102">
        <v>14.57</v>
      </c>
      <c r="AJ38" s="52" t="s">
        <v>35</v>
      </c>
      <c r="AK38" s="54"/>
      <c r="AL38" s="55" t="s">
        <v>44</v>
      </c>
      <c r="AM38" s="56"/>
      <c r="AN38" s="55">
        <v>0.64521626918909702</v>
      </c>
      <c r="AO38" s="57"/>
      <c r="AP38" s="58">
        <v>10</v>
      </c>
      <c r="AQ38" s="54"/>
      <c r="AR38" s="58">
        <v>5</v>
      </c>
      <c r="AS38" s="54"/>
      <c r="AT38" s="106">
        <v>13</v>
      </c>
      <c r="AU38" s="54"/>
      <c r="AV38" s="91">
        <v>2.0833333333333335</v>
      </c>
      <c r="AW38" s="54"/>
      <c r="AX38" s="75">
        <v>13.416666666666666</v>
      </c>
      <c r="AY38" s="59"/>
      <c r="AZ38" s="91">
        <v>3.1166666666666667</v>
      </c>
      <c r="BA38" s="59"/>
      <c r="BB38" s="75">
        <v>16.366666666666667</v>
      </c>
      <c r="BC38" s="57"/>
      <c r="BD38" s="55">
        <v>7.6</v>
      </c>
      <c r="BE38" s="70"/>
      <c r="BF38" s="55">
        <v>92.4</v>
      </c>
      <c r="BG38" s="54"/>
      <c r="BH38" s="60">
        <v>7600</v>
      </c>
    </row>
    <row r="39" spans="1:60" s="61" customFormat="1" ht="15.75" customHeight="1" x14ac:dyDescent="0.3">
      <c r="A39" s="8" t="s">
        <v>141</v>
      </c>
      <c r="B39" s="8" t="s">
        <v>142</v>
      </c>
      <c r="C39" s="19"/>
      <c r="D39" s="82">
        <v>12.6424</v>
      </c>
      <c r="E39" s="52" t="s">
        <v>38</v>
      </c>
      <c r="F39" s="83" t="s">
        <v>36</v>
      </c>
      <c r="G39" s="99" t="s">
        <v>381</v>
      </c>
      <c r="H39" s="13"/>
      <c r="I39" s="87">
        <v>0.75263999999999998</v>
      </c>
      <c r="J39" s="89" t="s">
        <v>36</v>
      </c>
      <c r="K39" s="53"/>
      <c r="L39" s="82">
        <v>13.012600000000001</v>
      </c>
      <c r="M39" s="52" t="s">
        <v>41</v>
      </c>
      <c r="N39" s="91" t="s">
        <v>36</v>
      </c>
      <c r="O39" s="99" t="s">
        <v>730</v>
      </c>
      <c r="P39" s="54"/>
      <c r="Q39" s="73">
        <v>31.148299999999999</v>
      </c>
      <c r="R39" s="52" t="s">
        <v>35</v>
      </c>
      <c r="S39" s="75" t="s">
        <v>39</v>
      </c>
      <c r="T39" s="99" t="s">
        <v>741</v>
      </c>
      <c r="U39" s="54"/>
      <c r="V39" s="119">
        <v>269</v>
      </c>
      <c r="W39" s="54"/>
      <c r="X39" s="11">
        <v>5</v>
      </c>
      <c r="Y39" s="54"/>
      <c r="Z39" s="75">
        <v>11.317814356676731</v>
      </c>
      <c r="AA39" s="52" t="s">
        <v>41</v>
      </c>
      <c r="AB39" s="54"/>
      <c r="AC39" s="52" t="s">
        <v>43</v>
      </c>
      <c r="AD39" s="59"/>
      <c r="AE39" s="52" t="s">
        <v>43</v>
      </c>
      <c r="AF39" s="59"/>
      <c r="AG39" s="52" t="s">
        <v>43</v>
      </c>
      <c r="AH39" s="54"/>
      <c r="AI39" s="103">
        <v>108.46299999999999</v>
      </c>
      <c r="AJ39" s="52" t="s">
        <v>41</v>
      </c>
      <c r="AK39" s="54"/>
      <c r="AL39" s="55" t="s">
        <v>44</v>
      </c>
      <c r="AM39" s="56"/>
      <c r="AN39" s="55">
        <v>0.87659491574948867</v>
      </c>
      <c r="AO39" s="57"/>
      <c r="AP39" s="58">
        <v>9</v>
      </c>
      <c r="AQ39" s="54"/>
      <c r="AR39" s="58">
        <v>5</v>
      </c>
      <c r="AS39" s="54"/>
      <c r="AT39" s="104">
        <v>16</v>
      </c>
      <c r="AU39" s="54"/>
      <c r="AV39" s="92">
        <v>1.2833333333333334</v>
      </c>
      <c r="AW39" s="54"/>
      <c r="AX39" s="92">
        <v>10.066666666666666</v>
      </c>
      <c r="AY39" s="59"/>
      <c r="AZ39" s="75">
        <v>3.0833333333333335</v>
      </c>
      <c r="BA39" s="59"/>
      <c r="BB39" s="75">
        <v>14.516666666666667</v>
      </c>
      <c r="BC39" s="57"/>
      <c r="BD39" s="55">
        <v>3.8</v>
      </c>
      <c r="BE39" s="70"/>
      <c r="BF39" s="55">
        <v>96.2</v>
      </c>
      <c r="BG39" s="54"/>
      <c r="BH39" s="60">
        <v>9900</v>
      </c>
    </row>
    <row r="40" spans="1:60" s="61" customFormat="1" ht="15.75" customHeight="1" x14ac:dyDescent="0.3">
      <c r="A40" s="8" t="s">
        <v>143</v>
      </c>
      <c r="B40" s="8" t="s">
        <v>144</v>
      </c>
      <c r="C40" s="19"/>
      <c r="D40" s="82">
        <v>13.1267</v>
      </c>
      <c r="E40" s="52" t="s">
        <v>35</v>
      </c>
      <c r="F40" s="83" t="s">
        <v>36</v>
      </c>
      <c r="G40" s="99" t="s">
        <v>76</v>
      </c>
      <c r="H40" s="13"/>
      <c r="I40" s="87">
        <v>0.96174000000000004</v>
      </c>
      <c r="J40" s="89" t="s">
        <v>36</v>
      </c>
      <c r="K40" s="53"/>
      <c r="L40" s="82">
        <v>10.789</v>
      </c>
      <c r="M40" s="52" t="s">
        <v>38</v>
      </c>
      <c r="N40" s="91" t="s">
        <v>36</v>
      </c>
      <c r="O40" s="99" t="s">
        <v>1130</v>
      </c>
      <c r="P40" s="54"/>
      <c r="Q40" s="82">
        <v>56.750300000000003</v>
      </c>
      <c r="R40" s="52" t="s">
        <v>35</v>
      </c>
      <c r="S40" s="91" t="s">
        <v>36</v>
      </c>
      <c r="T40" s="99" t="s">
        <v>174</v>
      </c>
      <c r="U40" s="54"/>
      <c r="V40" s="119">
        <v>275</v>
      </c>
      <c r="W40" s="54"/>
      <c r="X40" s="11">
        <v>5</v>
      </c>
      <c r="Y40" s="54"/>
      <c r="Z40" s="75">
        <v>10.968855642667052</v>
      </c>
      <c r="AA40" s="52" t="s">
        <v>38</v>
      </c>
      <c r="AB40" s="54"/>
      <c r="AC40" s="52" t="s">
        <v>43</v>
      </c>
      <c r="AD40" s="59"/>
      <c r="AE40" s="52" t="s">
        <v>43</v>
      </c>
      <c r="AF40" s="59"/>
      <c r="AG40" s="52" t="s">
        <v>43</v>
      </c>
      <c r="AH40" s="54"/>
      <c r="AI40" s="103">
        <v>103.337</v>
      </c>
      <c r="AJ40" s="52" t="s">
        <v>35</v>
      </c>
      <c r="AK40" s="54"/>
      <c r="AL40" s="55" t="s">
        <v>44</v>
      </c>
      <c r="AM40" s="56"/>
      <c r="AN40" s="55">
        <v>1.6902826728044307</v>
      </c>
      <c r="AO40" s="57"/>
      <c r="AP40" s="58">
        <v>10</v>
      </c>
      <c r="AQ40" s="54"/>
      <c r="AR40" s="58">
        <v>5</v>
      </c>
      <c r="AS40" s="54"/>
      <c r="AT40" s="104">
        <v>16</v>
      </c>
      <c r="AU40" s="54"/>
      <c r="AV40" s="75">
        <v>1.7166666666666666</v>
      </c>
      <c r="AW40" s="54"/>
      <c r="AX40" s="75">
        <v>12.25</v>
      </c>
      <c r="AY40" s="59"/>
      <c r="AZ40" s="75">
        <v>2.85</v>
      </c>
      <c r="BA40" s="59"/>
      <c r="BB40" s="75">
        <v>14.116666666666667</v>
      </c>
      <c r="BC40" s="57"/>
      <c r="BD40" s="55">
        <v>11.3</v>
      </c>
      <c r="BE40" s="70"/>
      <c r="BF40" s="55">
        <v>88.7</v>
      </c>
      <c r="BG40" s="54"/>
      <c r="BH40" s="60">
        <v>9700</v>
      </c>
    </row>
    <row r="41" spans="1:60" s="61" customFormat="1" ht="15.75" customHeight="1" x14ac:dyDescent="0.3">
      <c r="A41" s="8" t="s">
        <v>145</v>
      </c>
      <c r="B41" s="8" t="s">
        <v>146</v>
      </c>
      <c r="C41" s="19"/>
      <c r="D41" s="81">
        <v>8.6572999999999993</v>
      </c>
      <c r="E41" s="52" t="s">
        <v>35</v>
      </c>
      <c r="F41" s="84" t="s">
        <v>42</v>
      </c>
      <c r="G41" s="99" t="s">
        <v>316</v>
      </c>
      <c r="H41" s="13"/>
      <c r="I41" s="74">
        <v>0.59918000000000005</v>
      </c>
      <c r="J41" s="89" t="s">
        <v>36</v>
      </c>
      <c r="K41" s="53"/>
      <c r="L41" s="73">
        <v>8.9758999999999993</v>
      </c>
      <c r="M41" s="52" t="s">
        <v>41</v>
      </c>
      <c r="N41" s="75" t="s">
        <v>39</v>
      </c>
      <c r="O41" s="99" t="s">
        <v>50</v>
      </c>
      <c r="P41" s="54"/>
      <c r="Q41" s="73">
        <v>31.707100000000001</v>
      </c>
      <c r="R41" s="52" t="s">
        <v>38</v>
      </c>
      <c r="S41" s="92" t="s">
        <v>42</v>
      </c>
      <c r="T41" s="99" t="s">
        <v>720</v>
      </c>
      <c r="U41" s="54"/>
      <c r="V41" s="118">
        <v>88</v>
      </c>
      <c r="W41" s="54"/>
      <c r="X41" s="11">
        <v>-16</v>
      </c>
      <c r="Y41" s="54"/>
      <c r="Z41" s="75">
        <v>10.188221762849905</v>
      </c>
      <c r="AA41" s="52" t="s">
        <v>38</v>
      </c>
      <c r="AB41" s="54"/>
      <c r="AC41" s="91">
        <v>5.3</v>
      </c>
      <c r="AD41" s="59"/>
      <c r="AE41" s="75">
        <v>5.4</v>
      </c>
      <c r="AF41" s="59"/>
      <c r="AG41" s="75">
        <v>6.2</v>
      </c>
      <c r="AH41" s="54"/>
      <c r="AI41" s="101">
        <v>55.965000000000003</v>
      </c>
      <c r="AJ41" s="52" t="s">
        <v>41</v>
      </c>
      <c r="AK41" s="54"/>
      <c r="AL41" s="55" t="s">
        <v>44</v>
      </c>
      <c r="AM41" s="56"/>
      <c r="AN41" s="55">
        <v>0.77713362035468381</v>
      </c>
      <c r="AO41" s="57"/>
      <c r="AP41" s="58">
        <v>9</v>
      </c>
      <c r="AQ41" s="54"/>
      <c r="AR41" s="58">
        <v>5</v>
      </c>
      <c r="AS41" s="54"/>
      <c r="AT41" s="104">
        <v>16</v>
      </c>
      <c r="AU41" s="54"/>
      <c r="AV41" s="91">
        <v>2.3333333333333335</v>
      </c>
      <c r="AW41" s="54"/>
      <c r="AX41" s="75">
        <v>11.683333333333334</v>
      </c>
      <c r="AY41" s="59"/>
      <c r="AZ41" s="52" t="s">
        <v>43</v>
      </c>
      <c r="BA41" s="59"/>
      <c r="BB41" s="52" t="s">
        <v>43</v>
      </c>
      <c r="BC41" s="57"/>
      <c r="BD41" s="55">
        <v>4.7</v>
      </c>
      <c r="BE41" s="70"/>
      <c r="BF41" s="55">
        <v>95.3</v>
      </c>
      <c r="BG41" s="54"/>
      <c r="BH41" s="60">
        <v>7100</v>
      </c>
    </row>
    <row r="42" spans="1:60" s="61" customFormat="1" ht="15.75" customHeight="1" x14ac:dyDescent="0.3">
      <c r="A42" s="8" t="s">
        <v>148</v>
      </c>
      <c r="B42" s="8" t="s">
        <v>149</v>
      </c>
      <c r="C42" s="19"/>
      <c r="D42" s="81">
        <v>8.7257999999999996</v>
      </c>
      <c r="E42" s="52" t="s">
        <v>35</v>
      </c>
      <c r="F42" s="84" t="s">
        <v>42</v>
      </c>
      <c r="G42" s="99" t="s">
        <v>101</v>
      </c>
      <c r="H42" s="13"/>
      <c r="I42" s="74">
        <v>0.52305000000000001</v>
      </c>
      <c r="J42" s="89" t="s">
        <v>36</v>
      </c>
      <c r="K42" s="53"/>
      <c r="L42" s="82">
        <v>16.5884</v>
      </c>
      <c r="M42" s="52" t="s">
        <v>38</v>
      </c>
      <c r="N42" s="91" t="s">
        <v>36</v>
      </c>
      <c r="O42" s="99" t="s">
        <v>191</v>
      </c>
      <c r="P42" s="54"/>
      <c r="Q42" s="82">
        <v>48.074100000000001</v>
      </c>
      <c r="R42" s="52" t="s">
        <v>35</v>
      </c>
      <c r="S42" s="92" t="s">
        <v>42</v>
      </c>
      <c r="T42" s="99" t="s">
        <v>723</v>
      </c>
      <c r="U42" s="54"/>
      <c r="V42" s="118">
        <v>210</v>
      </c>
      <c r="W42" s="54"/>
      <c r="X42" s="11">
        <v>19</v>
      </c>
      <c r="Y42" s="54"/>
      <c r="Z42" s="91">
        <v>22.205902247647025</v>
      </c>
      <c r="AA42" s="52" t="s">
        <v>41</v>
      </c>
      <c r="AB42" s="54"/>
      <c r="AC42" s="91">
        <v>4.0999999999999996</v>
      </c>
      <c r="AD42" s="59"/>
      <c r="AE42" s="91">
        <v>4.0999999999999996</v>
      </c>
      <c r="AF42" s="59"/>
      <c r="AG42" s="91">
        <v>5.6</v>
      </c>
      <c r="AH42" s="54"/>
      <c r="AI42" s="103">
        <v>70.634</v>
      </c>
      <c r="AJ42" s="52" t="s">
        <v>35</v>
      </c>
      <c r="AK42" s="54"/>
      <c r="AL42" s="55" t="s">
        <v>44</v>
      </c>
      <c r="AM42" s="56"/>
      <c r="AN42" s="55">
        <v>1.3753873309755265</v>
      </c>
      <c r="AO42" s="57"/>
      <c r="AP42" s="58">
        <v>7</v>
      </c>
      <c r="AQ42" s="54"/>
      <c r="AR42" s="58">
        <v>3</v>
      </c>
      <c r="AS42" s="54"/>
      <c r="AT42" s="104">
        <v>16</v>
      </c>
      <c r="AU42" s="54"/>
      <c r="AV42" s="75">
        <v>1.75</v>
      </c>
      <c r="AW42" s="54"/>
      <c r="AX42" s="75">
        <v>10.85</v>
      </c>
      <c r="AY42" s="59"/>
      <c r="AZ42" s="92">
        <v>2.65</v>
      </c>
      <c r="BA42" s="59"/>
      <c r="BB42" s="92">
        <v>10.85</v>
      </c>
      <c r="BC42" s="57"/>
      <c r="BD42" s="55">
        <v>6.7</v>
      </c>
      <c r="BE42" s="70"/>
      <c r="BF42" s="55">
        <v>93.3</v>
      </c>
      <c r="BG42" s="54"/>
      <c r="BH42" s="60">
        <v>6800</v>
      </c>
    </row>
    <row r="43" spans="1:60" s="61" customFormat="1" ht="15.75" customHeight="1" x14ac:dyDescent="0.3">
      <c r="A43" s="8" t="s">
        <v>150</v>
      </c>
      <c r="B43" s="8" t="s">
        <v>151</v>
      </c>
      <c r="C43" s="19"/>
      <c r="D43" s="81">
        <v>7.8639000000000001</v>
      </c>
      <c r="E43" s="52" t="s">
        <v>38</v>
      </c>
      <c r="F43" s="84" t="s">
        <v>42</v>
      </c>
      <c r="G43" s="99" t="s">
        <v>381</v>
      </c>
      <c r="H43" s="13"/>
      <c r="I43" s="74">
        <v>0.57476000000000005</v>
      </c>
      <c r="J43" s="76" t="s">
        <v>39</v>
      </c>
      <c r="K43" s="53"/>
      <c r="L43" s="73">
        <v>10.0252</v>
      </c>
      <c r="M43" s="52" t="s">
        <v>38</v>
      </c>
      <c r="N43" s="75" t="s">
        <v>39</v>
      </c>
      <c r="O43" s="99" t="s">
        <v>68</v>
      </c>
      <c r="P43" s="54"/>
      <c r="Q43" s="82">
        <v>46.462800000000001</v>
      </c>
      <c r="R43" s="52" t="s">
        <v>35</v>
      </c>
      <c r="S43" s="91" t="s">
        <v>36</v>
      </c>
      <c r="T43" s="99" t="s">
        <v>97</v>
      </c>
      <c r="U43" s="54"/>
      <c r="V43" s="118">
        <v>84</v>
      </c>
      <c r="W43" s="54"/>
      <c r="X43" s="11">
        <v>10</v>
      </c>
      <c r="Y43" s="54"/>
      <c r="Z43" s="91">
        <v>12.531455475282085</v>
      </c>
      <c r="AA43" s="52" t="s">
        <v>38</v>
      </c>
      <c r="AB43" s="54"/>
      <c r="AC43" s="52" t="s">
        <v>43</v>
      </c>
      <c r="AD43" s="59"/>
      <c r="AE43" s="52" t="s">
        <v>43</v>
      </c>
      <c r="AF43" s="59"/>
      <c r="AG43" s="52" t="s">
        <v>43</v>
      </c>
      <c r="AH43" s="54"/>
      <c r="AI43" s="101">
        <v>18.103999999999999</v>
      </c>
      <c r="AJ43" s="52" t="s">
        <v>35</v>
      </c>
      <c r="AK43" s="54"/>
      <c r="AL43" s="55" t="s">
        <v>44</v>
      </c>
      <c r="AM43" s="56"/>
      <c r="AN43" s="55">
        <v>1.4611575614903807</v>
      </c>
      <c r="AO43" s="57"/>
      <c r="AP43" s="58">
        <v>10</v>
      </c>
      <c r="AQ43" s="54"/>
      <c r="AR43" s="58">
        <v>5</v>
      </c>
      <c r="AS43" s="54"/>
      <c r="AT43" s="105">
        <v>7</v>
      </c>
      <c r="AU43" s="54"/>
      <c r="AV43" s="91">
        <v>1.8666666666666667</v>
      </c>
      <c r="AW43" s="54"/>
      <c r="AX43" s="92">
        <v>9.5500000000000007</v>
      </c>
      <c r="AY43" s="59"/>
      <c r="AZ43" s="92">
        <v>2.7666666666666666</v>
      </c>
      <c r="BA43" s="59"/>
      <c r="BB43" s="75">
        <v>14.45</v>
      </c>
      <c r="BC43" s="57"/>
      <c r="BD43" s="55">
        <v>6.6</v>
      </c>
      <c r="BE43" s="70"/>
      <c r="BF43" s="55">
        <v>93.4</v>
      </c>
      <c r="BG43" s="54"/>
      <c r="BH43" s="60">
        <v>6200</v>
      </c>
    </row>
    <row r="44" spans="1:60" s="61" customFormat="1" ht="15.75" customHeight="1" x14ac:dyDescent="0.3">
      <c r="A44" s="8" t="s">
        <v>154</v>
      </c>
      <c r="B44" s="8" t="s">
        <v>155</v>
      </c>
      <c r="C44" s="19"/>
      <c r="D44" s="73">
        <v>9.9069000000000003</v>
      </c>
      <c r="E44" s="52" t="s">
        <v>38</v>
      </c>
      <c r="F44" s="84" t="s">
        <v>42</v>
      </c>
      <c r="G44" s="99" t="s">
        <v>212</v>
      </c>
      <c r="H44" s="13"/>
      <c r="I44" s="87">
        <v>0.88754999999999995</v>
      </c>
      <c r="J44" s="89" t="s">
        <v>36</v>
      </c>
      <c r="K44" s="53"/>
      <c r="L44" s="81">
        <v>6.1695000000000002</v>
      </c>
      <c r="M44" s="52" t="s">
        <v>38</v>
      </c>
      <c r="N44" s="75" t="s">
        <v>39</v>
      </c>
      <c r="O44" s="99" t="s">
        <v>169</v>
      </c>
      <c r="P44" s="54"/>
      <c r="Q44" s="73">
        <v>32.093499999999999</v>
      </c>
      <c r="R44" s="52" t="s">
        <v>38</v>
      </c>
      <c r="S44" s="91" t="s">
        <v>36</v>
      </c>
      <c r="T44" s="99" t="s">
        <v>97</v>
      </c>
      <c r="U44" s="54"/>
      <c r="V44" s="117">
        <v>56</v>
      </c>
      <c r="W44" s="54"/>
      <c r="X44" s="11">
        <v>7</v>
      </c>
      <c r="Y44" s="54"/>
      <c r="Z44" s="75">
        <v>10.796701666963278</v>
      </c>
      <c r="AA44" s="52" t="s">
        <v>35</v>
      </c>
      <c r="AB44" s="54"/>
      <c r="AC44" s="52" t="s">
        <v>43</v>
      </c>
      <c r="AD44" s="59"/>
      <c r="AE44" s="52" t="s">
        <v>43</v>
      </c>
      <c r="AF44" s="59"/>
      <c r="AG44" s="52" t="s">
        <v>43</v>
      </c>
      <c r="AH44" s="54"/>
      <c r="AI44" s="101">
        <v>42.529000000000003</v>
      </c>
      <c r="AJ44" s="52" t="s">
        <v>35</v>
      </c>
      <c r="AK44" s="54"/>
      <c r="AL44" s="55" t="s">
        <v>44</v>
      </c>
      <c r="AM44" s="56"/>
      <c r="AN44" s="55">
        <v>1.5423859524233257</v>
      </c>
      <c r="AO44" s="57"/>
      <c r="AP44" s="58">
        <v>9</v>
      </c>
      <c r="AQ44" s="54"/>
      <c r="AR44" s="58">
        <v>5</v>
      </c>
      <c r="AS44" s="54"/>
      <c r="AT44" s="105">
        <v>12</v>
      </c>
      <c r="AU44" s="54"/>
      <c r="AV44" s="75">
        <v>1.5833333333333333</v>
      </c>
      <c r="AW44" s="54"/>
      <c r="AX44" s="75">
        <v>13.15</v>
      </c>
      <c r="AY44" s="59"/>
      <c r="AZ44" s="75">
        <v>2.9166666666666665</v>
      </c>
      <c r="BA44" s="59"/>
      <c r="BB44" s="91">
        <v>22.066666666666666</v>
      </c>
      <c r="BC44" s="57"/>
      <c r="BD44" s="55">
        <v>2.2999999999999998</v>
      </c>
      <c r="BE44" s="70"/>
      <c r="BF44" s="55">
        <v>97.7</v>
      </c>
      <c r="BG44" s="54"/>
      <c r="BH44" s="60">
        <v>8500</v>
      </c>
    </row>
    <row r="45" spans="1:60" s="61" customFormat="1" ht="15.75" customHeight="1" x14ac:dyDescent="0.3">
      <c r="A45" s="8" t="s">
        <v>157</v>
      </c>
      <c r="B45" s="8" t="s">
        <v>158</v>
      </c>
      <c r="C45" s="19"/>
      <c r="D45" s="82">
        <v>13.1271</v>
      </c>
      <c r="E45" s="52" t="s">
        <v>38</v>
      </c>
      <c r="F45" s="83" t="s">
        <v>36</v>
      </c>
      <c r="G45" s="99" t="s">
        <v>72</v>
      </c>
      <c r="H45" s="13"/>
      <c r="I45" s="87">
        <v>0.70737000000000005</v>
      </c>
      <c r="J45" s="89" t="s">
        <v>36</v>
      </c>
      <c r="K45" s="53"/>
      <c r="L45" s="82">
        <v>14.795999999999999</v>
      </c>
      <c r="M45" s="52" t="s">
        <v>38</v>
      </c>
      <c r="N45" s="91" t="s">
        <v>36</v>
      </c>
      <c r="O45" s="99" t="s">
        <v>504</v>
      </c>
      <c r="P45" s="54"/>
      <c r="Q45" s="73">
        <v>33.726900000000001</v>
      </c>
      <c r="R45" s="52" t="s">
        <v>35</v>
      </c>
      <c r="S45" s="75" t="s">
        <v>39</v>
      </c>
      <c r="T45" s="99" t="s">
        <v>760</v>
      </c>
      <c r="U45" s="54"/>
      <c r="V45" s="119">
        <v>284</v>
      </c>
      <c r="W45" s="54"/>
      <c r="X45" s="11">
        <v>-26</v>
      </c>
      <c r="Y45" s="54"/>
      <c r="Z45" s="75">
        <v>10.984905096398146</v>
      </c>
      <c r="AA45" s="52" t="s">
        <v>41</v>
      </c>
      <c r="AB45" s="54"/>
      <c r="AC45" s="91">
        <v>4.8</v>
      </c>
      <c r="AD45" s="59"/>
      <c r="AE45" s="91">
        <v>5</v>
      </c>
      <c r="AF45" s="59"/>
      <c r="AG45" s="75">
        <v>5.9</v>
      </c>
      <c r="AH45" s="54"/>
      <c r="AI45" s="101">
        <v>43.027000000000001</v>
      </c>
      <c r="AJ45" s="52" t="s">
        <v>41</v>
      </c>
      <c r="AK45" s="54"/>
      <c r="AL45" s="55" t="s">
        <v>44</v>
      </c>
      <c r="AM45" s="56"/>
      <c r="AN45" s="55">
        <v>9.9636327404971844E-2</v>
      </c>
      <c r="AO45" s="57"/>
      <c r="AP45" s="58">
        <v>10</v>
      </c>
      <c r="AQ45" s="54"/>
      <c r="AR45" s="58">
        <v>4</v>
      </c>
      <c r="AS45" s="54"/>
      <c r="AT45" s="106">
        <v>13</v>
      </c>
      <c r="AU45" s="54"/>
      <c r="AV45" s="92">
        <v>1.4666666666666666</v>
      </c>
      <c r="AW45" s="54"/>
      <c r="AX45" s="92">
        <v>10.316666666666666</v>
      </c>
      <c r="AY45" s="59"/>
      <c r="AZ45" s="52" t="s">
        <v>43</v>
      </c>
      <c r="BA45" s="59"/>
      <c r="BB45" s="52" t="s">
        <v>43</v>
      </c>
      <c r="BC45" s="57"/>
      <c r="BD45" s="55">
        <v>5.6</v>
      </c>
      <c r="BE45" s="70"/>
      <c r="BF45" s="55">
        <v>94.4</v>
      </c>
      <c r="BG45" s="54"/>
      <c r="BH45" s="60">
        <v>8200</v>
      </c>
    </row>
    <row r="46" spans="1:60" s="61" customFormat="1" ht="15.75" customHeight="1" x14ac:dyDescent="0.3">
      <c r="A46" s="8" t="s">
        <v>160</v>
      </c>
      <c r="B46" s="8" t="s">
        <v>161</v>
      </c>
      <c r="C46" s="19"/>
      <c r="D46" s="73">
        <v>10.968500000000001</v>
      </c>
      <c r="E46" s="52" t="s">
        <v>38</v>
      </c>
      <c r="F46" s="85" t="s">
        <v>39</v>
      </c>
      <c r="G46" s="99" t="s">
        <v>381</v>
      </c>
      <c r="H46" s="13"/>
      <c r="I46" s="74">
        <v>0.45423000000000002</v>
      </c>
      <c r="J46" s="76" t="s">
        <v>39</v>
      </c>
      <c r="K46" s="53"/>
      <c r="L46" s="73">
        <v>9.6708999999999996</v>
      </c>
      <c r="M46" s="52" t="s">
        <v>38</v>
      </c>
      <c r="N46" s="91" t="s">
        <v>36</v>
      </c>
      <c r="O46" s="99" t="s">
        <v>68</v>
      </c>
      <c r="P46" s="54"/>
      <c r="Q46" s="82">
        <v>44.3245</v>
      </c>
      <c r="R46" s="52" t="s">
        <v>38</v>
      </c>
      <c r="S46" s="91" t="s">
        <v>36</v>
      </c>
      <c r="T46" s="99" t="s">
        <v>667</v>
      </c>
      <c r="U46" s="54"/>
      <c r="V46" s="118">
        <v>213</v>
      </c>
      <c r="W46" s="54"/>
      <c r="X46" s="11">
        <v>6</v>
      </c>
      <c r="Y46" s="54"/>
      <c r="Z46" s="75">
        <v>10.19761699399287</v>
      </c>
      <c r="AA46" s="52" t="s">
        <v>41</v>
      </c>
      <c r="AB46" s="54"/>
      <c r="AC46" s="52" t="s">
        <v>43</v>
      </c>
      <c r="AD46" s="59"/>
      <c r="AE46" s="52" t="s">
        <v>43</v>
      </c>
      <c r="AF46" s="59"/>
      <c r="AG46" s="52" t="s">
        <v>43</v>
      </c>
      <c r="AH46" s="54"/>
      <c r="AI46" s="103">
        <v>57.728000000000002</v>
      </c>
      <c r="AJ46" s="52" t="s">
        <v>41</v>
      </c>
      <c r="AK46" s="54"/>
      <c r="AL46" s="55" t="s">
        <v>44</v>
      </c>
      <c r="AM46" s="56"/>
      <c r="AN46" s="55">
        <v>0.34348260833059818</v>
      </c>
      <c r="AO46" s="57"/>
      <c r="AP46" s="58">
        <v>9</v>
      </c>
      <c r="AQ46" s="54"/>
      <c r="AR46" s="58">
        <v>5</v>
      </c>
      <c r="AS46" s="54"/>
      <c r="AT46" s="104">
        <v>16</v>
      </c>
      <c r="AU46" s="54"/>
      <c r="AV46" s="75">
        <v>1.6833333333333333</v>
      </c>
      <c r="AW46" s="54"/>
      <c r="AX46" s="75">
        <v>11.75</v>
      </c>
      <c r="AY46" s="59"/>
      <c r="AZ46" s="92">
        <v>2.7166666666666668</v>
      </c>
      <c r="BA46" s="59"/>
      <c r="BB46" s="92">
        <v>11.233333333333333</v>
      </c>
      <c r="BC46" s="57"/>
      <c r="BD46" s="55">
        <v>6.8</v>
      </c>
      <c r="BE46" s="70"/>
      <c r="BF46" s="55">
        <v>93.2</v>
      </c>
      <c r="BG46" s="54"/>
      <c r="BH46" s="60">
        <v>7700</v>
      </c>
    </row>
    <row r="47" spans="1:60" s="61" customFormat="1" ht="15.75" customHeight="1" x14ac:dyDescent="0.3">
      <c r="A47" s="8" t="s">
        <v>162</v>
      </c>
      <c r="B47" s="8" t="s">
        <v>163</v>
      </c>
      <c r="C47" s="19"/>
      <c r="D47" s="73">
        <v>11.230399999999999</v>
      </c>
      <c r="E47" s="52" t="s">
        <v>35</v>
      </c>
      <c r="F47" s="83" t="s">
        <v>36</v>
      </c>
      <c r="G47" s="99" t="s">
        <v>130</v>
      </c>
      <c r="H47" s="13"/>
      <c r="I47" s="74">
        <v>0.59196000000000004</v>
      </c>
      <c r="J47" s="76" t="s">
        <v>39</v>
      </c>
      <c r="K47" s="53"/>
      <c r="L47" s="73">
        <v>9.5533999999999999</v>
      </c>
      <c r="M47" s="52" t="s">
        <v>38</v>
      </c>
      <c r="N47" s="91" t="s">
        <v>36</v>
      </c>
      <c r="O47" s="99" t="s">
        <v>298</v>
      </c>
      <c r="P47" s="54"/>
      <c r="Q47" s="73">
        <v>32.5426</v>
      </c>
      <c r="R47" s="52" t="s">
        <v>35</v>
      </c>
      <c r="S47" s="75" t="s">
        <v>39</v>
      </c>
      <c r="T47" s="99" t="s">
        <v>759</v>
      </c>
      <c r="U47" s="54"/>
      <c r="V47" s="118">
        <v>203</v>
      </c>
      <c r="W47" s="54"/>
      <c r="X47" s="11">
        <v>8</v>
      </c>
      <c r="Y47" s="54"/>
      <c r="Z47" s="75">
        <v>9.8989775799337369</v>
      </c>
      <c r="AA47" s="52" t="s">
        <v>35</v>
      </c>
      <c r="AB47" s="54"/>
      <c r="AC47" s="52" t="s">
        <v>43</v>
      </c>
      <c r="AD47" s="59"/>
      <c r="AE47" s="52" t="s">
        <v>43</v>
      </c>
      <c r="AF47" s="59"/>
      <c r="AG47" s="52" t="s">
        <v>43</v>
      </c>
      <c r="AH47" s="54"/>
      <c r="AI47" s="103">
        <v>61.609000000000002</v>
      </c>
      <c r="AJ47" s="52" t="s">
        <v>35</v>
      </c>
      <c r="AK47" s="54"/>
      <c r="AL47" s="55" t="s">
        <v>44</v>
      </c>
      <c r="AM47" s="56"/>
      <c r="AN47" s="55">
        <v>1.6870947415492814</v>
      </c>
      <c r="AO47" s="57"/>
      <c r="AP47" s="58">
        <v>10</v>
      </c>
      <c r="AQ47" s="54"/>
      <c r="AR47" s="58">
        <v>5</v>
      </c>
      <c r="AS47" s="54"/>
      <c r="AT47" s="104">
        <v>16</v>
      </c>
      <c r="AU47" s="54"/>
      <c r="AV47" s="75">
        <v>1.5833333333333333</v>
      </c>
      <c r="AW47" s="54"/>
      <c r="AX47" s="75">
        <v>12.233333333333333</v>
      </c>
      <c r="AY47" s="59"/>
      <c r="AZ47" s="75">
        <v>2.95</v>
      </c>
      <c r="BA47" s="59"/>
      <c r="BB47" s="75">
        <v>13.566666666666666</v>
      </c>
      <c r="BC47" s="57"/>
      <c r="BD47" s="55">
        <v>3.7</v>
      </c>
      <c r="BE47" s="70"/>
      <c r="BF47" s="55">
        <v>96.3</v>
      </c>
      <c r="BG47" s="54"/>
      <c r="BH47" s="60">
        <v>7700</v>
      </c>
    </row>
    <row r="48" spans="1:60" s="61" customFormat="1" ht="15.75" customHeight="1" x14ac:dyDescent="0.3">
      <c r="A48" s="8" t="s">
        <v>164</v>
      </c>
      <c r="B48" s="8" t="s">
        <v>165</v>
      </c>
      <c r="C48" s="19"/>
      <c r="D48" s="73">
        <v>10.613200000000001</v>
      </c>
      <c r="E48" s="52" t="s">
        <v>38</v>
      </c>
      <c r="F48" s="85" t="s">
        <v>39</v>
      </c>
      <c r="G48" s="99" t="s">
        <v>88</v>
      </c>
      <c r="H48" s="13"/>
      <c r="I48" s="86">
        <v>0.33612999999999998</v>
      </c>
      <c r="J48" s="90" t="s">
        <v>42</v>
      </c>
      <c r="K48" s="53"/>
      <c r="L48" s="73">
        <v>7.8978000000000002</v>
      </c>
      <c r="M48" s="52" t="s">
        <v>38</v>
      </c>
      <c r="N48" s="75" t="s">
        <v>39</v>
      </c>
      <c r="O48" s="99" t="s">
        <v>59</v>
      </c>
      <c r="P48" s="54"/>
      <c r="Q48" s="73">
        <v>33.226100000000002</v>
      </c>
      <c r="R48" s="52" t="s">
        <v>38</v>
      </c>
      <c r="S48" s="92" t="s">
        <v>42</v>
      </c>
      <c r="T48" s="99" t="s">
        <v>705</v>
      </c>
      <c r="U48" s="54"/>
      <c r="V48" s="118">
        <v>127</v>
      </c>
      <c r="W48" s="54"/>
      <c r="X48" s="11">
        <v>4</v>
      </c>
      <c r="Y48" s="54"/>
      <c r="Z48" s="75">
        <v>8.3195156193128312</v>
      </c>
      <c r="AA48" s="52" t="s">
        <v>38</v>
      </c>
      <c r="AB48" s="54"/>
      <c r="AC48" s="52" t="s">
        <v>43</v>
      </c>
      <c r="AD48" s="59"/>
      <c r="AE48" s="52" t="s">
        <v>43</v>
      </c>
      <c r="AF48" s="59"/>
      <c r="AG48" s="52" t="s">
        <v>43</v>
      </c>
      <c r="AH48" s="54"/>
      <c r="AI48" s="101">
        <v>53.149000000000001</v>
      </c>
      <c r="AJ48" s="52" t="s">
        <v>38</v>
      </c>
      <c r="AK48" s="54"/>
      <c r="AL48" s="55" t="s">
        <v>44</v>
      </c>
      <c r="AM48" s="56"/>
      <c r="AN48" s="55">
        <v>4.7548342740933753</v>
      </c>
      <c r="AO48" s="57"/>
      <c r="AP48" s="58" t="s">
        <v>43</v>
      </c>
      <c r="AQ48" s="54"/>
      <c r="AR48" s="58" t="s">
        <v>43</v>
      </c>
      <c r="AS48" s="54"/>
      <c r="AT48" s="58" t="s">
        <v>43</v>
      </c>
      <c r="AU48" s="54"/>
      <c r="AV48" s="92">
        <v>1.2166666666666666</v>
      </c>
      <c r="AW48" s="54"/>
      <c r="AX48" s="75">
        <v>10.683333333333334</v>
      </c>
      <c r="AY48" s="59"/>
      <c r="AZ48" s="91">
        <v>3.2666666666666666</v>
      </c>
      <c r="BA48" s="59"/>
      <c r="BB48" s="92">
        <v>12.416666666666666</v>
      </c>
      <c r="BC48" s="57"/>
      <c r="BD48" s="55">
        <v>2.9</v>
      </c>
      <c r="BE48" s="70"/>
      <c r="BF48" s="55">
        <v>97.1</v>
      </c>
      <c r="BG48" s="54"/>
      <c r="BH48" s="60">
        <v>6900</v>
      </c>
    </row>
    <row r="49" spans="1:60" s="61" customFormat="1" ht="15.75" customHeight="1" x14ac:dyDescent="0.3">
      <c r="A49" s="8" t="s">
        <v>166</v>
      </c>
      <c r="B49" s="8" t="s">
        <v>167</v>
      </c>
      <c r="C49" s="19"/>
      <c r="D49" s="82">
        <v>12.759499999999999</v>
      </c>
      <c r="E49" s="52" t="s">
        <v>38</v>
      </c>
      <c r="F49" s="85" t="s">
        <v>39</v>
      </c>
      <c r="G49" s="99" t="s">
        <v>72</v>
      </c>
      <c r="H49" s="13"/>
      <c r="I49" s="87">
        <v>0.91983999999999999</v>
      </c>
      <c r="J49" s="89" t="s">
        <v>36</v>
      </c>
      <c r="K49" s="53"/>
      <c r="L49" s="82">
        <v>15.54</v>
      </c>
      <c r="M49" s="52" t="s">
        <v>38</v>
      </c>
      <c r="N49" s="91" t="s">
        <v>36</v>
      </c>
      <c r="O49" s="99" t="s">
        <v>747</v>
      </c>
      <c r="P49" s="54"/>
      <c r="Q49" s="82">
        <v>47.392499999999998</v>
      </c>
      <c r="R49" s="52" t="s">
        <v>35</v>
      </c>
      <c r="S49" s="91" t="s">
        <v>36</v>
      </c>
      <c r="T49" s="99" t="s">
        <v>133</v>
      </c>
      <c r="U49" s="54"/>
      <c r="V49" s="119">
        <v>287</v>
      </c>
      <c r="W49" s="54"/>
      <c r="X49" s="11">
        <v>0</v>
      </c>
      <c r="Y49" s="54"/>
      <c r="Z49" s="91">
        <v>15.32377656945131</v>
      </c>
      <c r="AA49" s="52" t="s">
        <v>38</v>
      </c>
      <c r="AB49" s="54"/>
      <c r="AC49" s="52" t="s">
        <v>43</v>
      </c>
      <c r="AD49" s="59"/>
      <c r="AE49" s="52" t="s">
        <v>43</v>
      </c>
      <c r="AF49" s="59"/>
      <c r="AG49" s="52" t="s">
        <v>43</v>
      </c>
      <c r="AH49" s="54"/>
      <c r="AI49" s="101">
        <v>40.371000000000002</v>
      </c>
      <c r="AJ49" s="52" t="s">
        <v>35</v>
      </c>
      <c r="AK49" s="54"/>
      <c r="AL49" s="55" t="s">
        <v>44</v>
      </c>
      <c r="AM49" s="56"/>
      <c r="AN49" s="55">
        <v>10.040781018289669</v>
      </c>
      <c r="AO49" s="57"/>
      <c r="AP49" s="58">
        <v>10</v>
      </c>
      <c r="AQ49" s="54"/>
      <c r="AR49" s="58">
        <v>3</v>
      </c>
      <c r="AS49" s="54"/>
      <c r="AT49" s="104">
        <v>15</v>
      </c>
      <c r="AU49" s="54"/>
      <c r="AV49" s="92">
        <v>1.2</v>
      </c>
      <c r="AW49" s="54"/>
      <c r="AX49" s="91">
        <v>15.133333333333333</v>
      </c>
      <c r="AY49" s="59"/>
      <c r="AZ49" s="92">
        <v>2.6666666666666665</v>
      </c>
      <c r="BA49" s="59"/>
      <c r="BB49" s="92">
        <v>12.35</v>
      </c>
      <c r="BC49" s="57"/>
      <c r="BD49" s="55">
        <v>4.7</v>
      </c>
      <c r="BE49" s="70"/>
      <c r="BF49" s="55">
        <v>95.3</v>
      </c>
      <c r="BG49" s="54"/>
      <c r="BH49" s="60">
        <v>10100</v>
      </c>
    </row>
    <row r="50" spans="1:60" s="61" customFormat="1" ht="15.75" customHeight="1" x14ac:dyDescent="0.3">
      <c r="A50" s="8" t="s">
        <v>170</v>
      </c>
      <c r="B50" s="8" t="s">
        <v>171</v>
      </c>
      <c r="C50" s="19"/>
      <c r="D50" s="73">
        <v>10.575100000000001</v>
      </c>
      <c r="E50" s="52" t="s">
        <v>35</v>
      </c>
      <c r="F50" s="85" t="s">
        <v>39</v>
      </c>
      <c r="G50" s="99" t="s">
        <v>124</v>
      </c>
      <c r="H50" s="13"/>
      <c r="I50" s="74">
        <v>0.60321000000000002</v>
      </c>
      <c r="J50" s="89" t="s">
        <v>36</v>
      </c>
      <c r="K50" s="53"/>
      <c r="L50" s="82">
        <v>10.6218</v>
      </c>
      <c r="M50" s="52" t="s">
        <v>41</v>
      </c>
      <c r="N50" s="91" t="s">
        <v>36</v>
      </c>
      <c r="O50" s="99" t="s">
        <v>1131</v>
      </c>
      <c r="P50" s="54"/>
      <c r="Q50" s="73">
        <v>28.101800000000001</v>
      </c>
      <c r="R50" s="52" t="s">
        <v>38</v>
      </c>
      <c r="S50" s="92" t="s">
        <v>42</v>
      </c>
      <c r="T50" s="99" t="s">
        <v>766</v>
      </c>
      <c r="U50" s="54"/>
      <c r="V50" s="118">
        <v>187</v>
      </c>
      <c r="W50" s="54"/>
      <c r="X50" s="11">
        <v>-12</v>
      </c>
      <c r="Y50" s="54"/>
      <c r="Z50" s="75">
        <v>8.9421790924077005</v>
      </c>
      <c r="AA50" s="52" t="s">
        <v>38</v>
      </c>
      <c r="AB50" s="54"/>
      <c r="AC50" s="75">
        <v>5.8</v>
      </c>
      <c r="AD50" s="59"/>
      <c r="AE50" s="75">
        <v>5.8</v>
      </c>
      <c r="AF50" s="59"/>
      <c r="AG50" s="75">
        <v>6</v>
      </c>
      <c r="AH50" s="54"/>
      <c r="AI50" s="103">
        <v>84.72</v>
      </c>
      <c r="AJ50" s="52" t="s">
        <v>35</v>
      </c>
      <c r="AK50" s="54"/>
      <c r="AL50" s="55" t="s">
        <v>44</v>
      </c>
      <c r="AM50" s="56"/>
      <c r="AN50" s="55">
        <v>3.4991135578986654</v>
      </c>
      <c r="AO50" s="57"/>
      <c r="AP50" s="58">
        <v>9</v>
      </c>
      <c r="AQ50" s="54"/>
      <c r="AR50" s="58">
        <v>5</v>
      </c>
      <c r="AS50" s="54"/>
      <c r="AT50" s="105">
        <v>12</v>
      </c>
      <c r="AU50" s="54"/>
      <c r="AV50" s="75">
        <v>1.5833333333333333</v>
      </c>
      <c r="AW50" s="54"/>
      <c r="AX50" s="92">
        <v>10.183333333333334</v>
      </c>
      <c r="AY50" s="59"/>
      <c r="AZ50" s="92">
        <v>2.7833333333333332</v>
      </c>
      <c r="BA50" s="59"/>
      <c r="BB50" s="92">
        <v>12.316666666666666</v>
      </c>
      <c r="BC50" s="57"/>
      <c r="BD50" s="55">
        <v>6.7</v>
      </c>
      <c r="BE50" s="70"/>
      <c r="BF50" s="55">
        <v>93.3</v>
      </c>
      <c r="BG50" s="54"/>
      <c r="BH50" s="60">
        <v>7700</v>
      </c>
    </row>
    <row r="51" spans="1:60" s="61" customFormat="1" ht="15.75" customHeight="1" x14ac:dyDescent="0.3">
      <c r="A51" s="8" t="s">
        <v>172</v>
      </c>
      <c r="B51" s="8" t="s">
        <v>173</v>
      </c>
      <c r="C51" s="19"/>
      <c r="D51" s="73">
        <v>9.4547000000000008</v>
      </c>
      <c r="E51" s="52" t="s">
        <v>35</v>
      </c>
      <c r="F51" s="84" t="s">
        <v>42</v>
      </c>
      <c r="G51" s="99" t="s">
        <v>105</v>
      </c>
      <c r="H51" s="13"/>
      <c r="I51" s="86">
        <v>0.11872000000000001</v>
      </c>
      <c r="J51" s="90" t="s">
        <v>42</v>
      </c>
      <c r="K51" s="53"/>
      <c r="L51" s="82">
        <v>14.7804</v>
      </c>
      <c r="M51" s="52" t="s">
        <v>38</v>
      </c>
      <c r="N51" s="91" t="s">
        <v>36</v>
      </c>
      <c r="O51" s="99" t="s">
        <v>1126</v>
      </c>
      <c r="P51" s="54"/>
      <c r="Q51" s="73">
        <v>38.377099999999999</v>
      </c>
      <c r="R51" s="52" t="s">
        <v>35</v>
      </c>
      <c r="S51" s="75" t="s">
        <v>39</v>
      </c>
      <c r="T51" s="99" t="s">
        <v>192</v>
      </c>
      <c r="U51" s="54"/>
      <c r="V51" s="118">
        <v>163</v>
      </c>
      <c r="W51" s="54"/>
      <c r="X51" s="11">
        <v>74</v>
      </c>
      <c r="Y51" s="54"/>
      <c r="Z51" s="91">
        <v>12.18733793433598</v>
      </c>
      <c r="AA51" s="52" t="s">
        <v>38</v>
      </c>
      <c r="AB51" s="54"/>
      <c r="AC51" s="75">
        <v>5.4</v>
      </c>
      <c r="AD51" s="59"/>
      <c r="AE51" s="91">
        <v>5.2</v>
      </c>
      <c r="AF51" s="59"/>
      <c r="AG51" s="91">
        <v>5.6</v>
      </c>
      <c r="AH51" s="54"/>
      <c r="AI51" s="101">
        <v>52.893999999999998</v>
      </c>
      <c r="AJ51" s="52" t="s">
        <v>41</v>
      </c>
      <c r="AK51" s="54"/>
      <c r="AL51" s="55" t="s">
        <v>44</v>
      </c>
      <c r="AM51" s="56"/>
      <c r="AN51" s="55">
        <v>1.6755096341803966</v>
      </c>
      <c r="AO51" s="57"/>
      <c r="AP51" s="58">
        <v>8</v>
      </c>
      <c r="AQ51" s="54"/>
      <c r="AR51" s="58">
        <v>5</v>
      </c>
      <c r="AS51" s="54"/>
      <c r="AT51" s="104">
        <v>15</v>
      </c>
      <c r="AU51" s="54"/>
      <c r="AV51" s="75">
        <v>1.7</v>
      </c>
      <c r="AW51" s="54"/>
      <c r="AX51" s="92">
        <v>9.4666666666666668</v>
      </c>
      <c r="AY51" s="59"/>
      <c r="AZ51" s="92">
        <v>2.7166666666666668</v>
      </c>
      <c r="BA51" s="59"/>
      <c r="BB51" s="75">
        <v>15.883333333333333</v>
      </c>
      <c r="BC51" s="57"/>
      <c r="BD51" s="55">
        <v>12.5</v>
      </c>
      <c r="BE51" s="70"/>
      <c r="BF51" s="55">
        <v>87.5</v>
      </c>
      <c r="BG51" s="54"/>
      <c r="BH51" s="60">
        <v>6300</v>
      </c>
    </row>
    <row r="52" spans="1:60" s="61" customFormat="1" ht="15.75" customHeight="1" x14ac:dyDescent="0.3">
      <c r="A52" s="8" t="s">
        <v>175</v>
      </c>
      <c r="B52" s="8" t="s">
        <v>176</v>
      </c>
      <c r="C52" s="19"/>
      <c r="D52" s="73">
        <v>11.2117</v>
      </c>
      <c r="E52" s="52" t="s">
        <v>38</v>
      </c>
      <c r="F52" s="85" t="s">
        <v>39</v>
      </c>
      <c r="G52" s="99" t="s">
        <v>121</v>
      </c>
      <c r="H52" s="13"/>
      <c r="I52" s="74">
        <v>0.60975999999999997</v>
      </c>
      <c r="J52" s="89" t="s">
        <v>36</v>
      </c>
      <c r="K52" s="53"/>
      <c r="L52" s="73">
        <v>7.2511999999999999</v>
      </c>
      <c r="M52" s="52" t="s">
        <v>35</v>
      </c>
      <c r="N52" s="91" t="s">
        <v>36</v>
      </c>
      <c r="O52" s="99" t="s">
        <v>205</v>
      </c>
      <c r="P52" s="54"/>
      <c r="Q52" s="81">
        <v>21.6081</v>
      </c>
      <c r="R52" s="52" t="s">
        <v>41</v>
      </c>
      <c r="S52" s="92" t="s">
        <v>42</v>
      </c>
      <c r="T52" s="99" t="s">
        <v>267</v>
      </c>
      <c r="U52" s="54"/>
      <c r="V52" s="118">
        <v>101</v>
      </c>
      <c r="W52" s="54"/>
      <c r="X52" s="11">
        <v>-5</v>
      </c>
      <c r="Y52" s="54"/>
      <c r="Z52" s="92">
        <v>5.9990098721570222</v>
      </c>
      <c r="AA52" s="52" t="s">
        <v>41</v>
      </c>
      <c r="AB52" s="54"/>
      <c r="AC52" s="52" t="s">
        <v>43</v>
      </c>
      <c r="AD52" s="59"/>
      <c r="AE52" s="52" t="s">
        <v>43</v>
      </c>
      <c r="AF52" s="59"/>
      <c r="AG52" s="52" t="s">
        <v>43</v>
      </c>
      <c r="AH52" s="54"/>
      <c r="AI52" s="103">
        <v>59.072000000000003</v>
      </c>
      <c r="AJ52" s="52" t="s">
        <v>38</v>
      </c>
      <c r="AK52" s="54"/>
      <c r="AL52" s="55" t="s">
        <v>44</v>
      </c>
      <c r="AM52" s="56"/>
      <c r="AN52" s="55">
        <v>11.066134715629458</v>
      </c>
      <c r="AO52" s="57"/>
      <c r="AP52" s="58">
        <v>10</v>
      </c>
      <c r="AQ52" s="54"/>
      <c r="AR52" s="58">
        <v>4</v>
      </c>
      <c r="AS52" s="54"/>
      <c r="AT52" s="105">
        <v>12</v>
      </c>
      <c r="AU52" s="54"/>
      <c r="AV52" s="92">
        <v>1.0166666666666666</v>
      </c>
      <c r="AW52" s="54"/>
      <c r="AX52" s="75">
        <v>11.783333333333333</v>
      </c>
      <c r="AY52" s="59"/>
      <c r="AZ52" s="92">
        <v>2.75</v>
      </c>
      <c r="BA52" s="59"/>
      <c r="BB52" s="91">
        <v>23.2</v>
      </c>
      <c r="BC52" s="57"/>
      <c r="BD52" s="55">
        <v>8.1</v>
      </c>
      <c r="BE52" s="70"/>
      <c r="BF52" s="55">
        <v>91.9</v>
      </c>
      <c r="BG52" s="54"/>
      <c r="BH52" s="60">
        <v>7000</v>
      </c>
    </row>
    <row r="53" spans="1:60" s="61" customFormat="1" ht="15.75" customHeight="1" x14ac:dyDescent="0.3">
      <c r="A53" s="8" t="s">
        <v>178</v>
      </c>
      <c r="B53" s="8" t="s">
        <v>179</v>
      </c>
      <c r="C53" s="19"/>
      <c r="D53" s="73">
        <v>10.601599999999999</v>
      </c>
      <c r="E53" s="52" t="s">
        <v>38</v>
      </c>
      <c r="F53" s="84" t="s">
        <v>42</v>
      </c>
      <c r="G53" s="99" t="s">
        <v>323</v>
      </c>
      <c r="H53" s="13"/>
      <c r="I53" s="74">
        <v>0.52954000000000001</v>
      </c>
      <c r="J53" s="90" t="s">
        <v>42</v>
      </c>
      <c r="K53" s="53"/>
      <c r="L53" s="73">
        <v>8.1668000000000003</v>
      </c>
      <c r="M53" s="52" t="s">
        <v>41</v>
      </c>
      <c r="N53" s="75" t="s">
        <v>39</v>
      </c>
      <c r="O53" s="99" t="s">
        <v>740</v>
      </c>
      <c r="P53" s="54"/>
      <c r="Q53" s="73">
        <v>27.493200000000002</v>
      </c>
      <c r="R53" s="52" t="s">
        <v>38</v>
      </c>
      <c r="S53" s="75" t="s">
        <v>39</v>
      </c>
      <c r="T53" s="99" t="s">
        <v>192</v>
      </c>
      <c r="U53" s="54"/>
      <c r="V53" s="118">
        <v>130</v>
      </c>
      <c r="W53" s="54"/>
      <c r="X53" s="11">
        <v>-24</v>
      </c>
      <c r="Y53" s="54"/>
      <c r="Z53" s="75">
        <v>8.572588008521862</v>
      </c>
      <c r="AA53" s="52" t="s">
        <v>35</v>
      </c>
      <c r="AB53" s="54"/>
      <c r="AC53" s="52" t="s">
        <v>43</v>
      </c>
      <c r="AD53" s="59"/>
      <c r="AE53" s="52" t="s">
        <v>43</v>
      </c>
      <c r="AF53" s="59"/>
      <c r="AG53" s="52" t="s">
        <v>43</v>
      </c>
      <c r="AH53" s="54"/>
      <c r="AI53" s="101">
        <v>26.853000000000002</v>
      </c>
      <c r="AJ53" s="52" t="s">
        <v>41</v>
      </c>
      <c r="AK53" s="54"/>
      <c r="AL53" s="55" t="s">
        <v>44</v>
      </c>
      <c r="AM53" s="56"/>
      <c r="AN53" s="55">
        <v>5.0725372831490312E-2</v>
      </c>
      <c r="AO53" s="57"/>
      <c r="AP53" s="58">
        <v>9</v>
      </c>
      <c r="AQ53" s="54"/>
      <c r="AR53" s="58">
        <v>5</v>
      </c>
      <c r="AS53" s="54"/>
      <c r="AT53" s="105">
        <v>3</v>
      </c>
      <c r="AU53" s="54"/>
      <c r="AV53" s="75">
        <v>1.5666666666666667</v>
      </c>
      <c r="AW53" s="54"/>
      <c r="AX53" s="91">
        <v>15.466666666666667</v>
      </c>
      <c r="AY53" s="59"/>
      <c r="AZ53" s="75">
        <v>3</v>
      </c>
      <c r="BA53" s="59"/>
      <c r="BB53" s="91">
        <v>24.216666666666665</v>
      </c>
      <c r="BC53" s="57"/>
      <c r="BD53" s="55">
        <v>4.5</v>
      </c>
      <c r="BE53" s="70"/>
      <c r="BF53" s="55">
        <v>95.5</v>
      </c>
      <c r="BG53" s="54"/>
      <c r="BH53" s="60">
        <v>8300</v>
      </c>
    </row>
    <row r="54" spans="1:60" s="61" customFormat="1" ht="15.75" customHeight="1" x14ac:dyDescent="0.3">
      <c r="A54" s="8" t="s">
        <v>180</v>
      </c>
      <c r="B54" s="8" t="s">
        <v>181</v>
      </c>
      <c r="C54" s="19"/>
      <c r="D54" s="73">
        <v>10.427899999999999</v>
      </c>
      <c r="E54" s="52" t="s">
        <v>35</v>
      </c>
      <c r="F54" s="84" t="s">
        <v>42</v>
      </c>
      <c r="G54" s="99" t="s">
        <v>75</v>
      </c>
      <c r="H54" s="13"/>
      <c r="I54" s="74">
        <v>0.39184999999999998</v>
      </c>
      <c r="J54" s="90" t="s">
        <v>42</v>
      </c>
      <c r="K54" s="53"/>
      <c r="L54" s="81">
        <v>4.8205</v>
      </c>
      <c r="M54" s="52" t="s">
        <v>38</v>
      </c>
      <c r="N54" s="75" t="s">
        <v>39</v>
      </c>
      <c r="O54" s="99" t="s">
        <v>473</v>
      </c>
      <c r="P54" s="54"/>
      <c r="Q54" s="81">
        <v>17.773399999999999</v>
      </c>
      <c r="R54" s="52" t="s">
        <v>35</v>
      </c>
      <c r="S54" s="92" t="s">
        <v>42</v>
      </c>
      <c r="T54" s="99" t="s">
        <v>612</v>
      </c>
      <c r="U54" s="54"/>
      <c r="V54" s="117">
        <v>19</v>
      </c>
      <c r="W54" s="54"/>
      <c r="X54" s="11">
        <v>10</v>
      </c>
      <c r="Y54" s="54"/>
      <c r="Z54" s="92">
        <v>4.2629939334317104</v>
      </c>
      <c r="AA54" s="52" t="s">
        <v>41</v>
      </c>
      <c r="AB54" s="54"/>
      <c r="AC54" s="52" t="s">
        <v>43</v>
      </c>
      <c r="AD54" s="59"/>
      <c r="AE54" s="52" t="s">
        <v>43</v>
      </c>
      <c r="AF54" s="59"/>
      <c r="AG54" s="52" t="s">
        <v>43</v>
      </c>
      <c r="AH54" s="54"/>
      <c r="AI54" s="101">
        <v>53.149000000000001</v>
      </c>
      <c r="AJ54" s="52" t="s">
        <v>38</v>
      </c>
      <c r="AK54" s="54"/>
      <c r="AL54" s="55" t="s">
        <v>44</v>
      </c>
      <c r="AM54" s="56"/>
      <c r="AN54" s="55">
        <v>21.118216101000165</v>
      </c>
      <c r="AO54" s="57"/>
      <c r="AP54" s="58">
        <v>9</v>
      </c>
      <c r="AQ54" s="54"/>
      <c r="AR54" s="58">
        <v>4</v>
      </c>
      <c r="AS54" s="54"/>
      <c r="AT54" s="104">
        <v>15</v>
      </c>
      <c r="AU54" s="54"/>
      <c r="AV54" s="92">
        <v>1.4166666666666667</v>
      </c>
      <c r="AW54" s="54"/>
      <c r="AX54" s="75">
        <v>10.483333333333333</v>
      </c>
      <c r="AY54" s="59"/>
      <c r="AZ54" s="91">
        <v>3.7666666666666666</v>
      </c>
      <c r="BA54" s="59"/>
      <c r="BB54" s="91">
        <v>23.466666666666665</v>
      </c>
      <c r="BC54" s="57"/>
      <c r="BD54" s="55">
        <v>2.9</v>
      </c>
      <c r="BE54" s="70"/>
      <c r="BF54" s="55">
        <v>97.1</v>
      </c>
      <c r="BG54" s="54"/>
      <c r="BH54" s="60">
        <v>7400</v>
      </c>
    </row>
    <row r="55" spans="1:60" s="61" customFormat="1" ht="15.75" customHeight="1" x14ac:dyDescent="0.3">
      <c r="A55" s="8" t="s">
        <v>183</v>
      </c>
      <c r="B55" s="8" t="s">
        <v>184</v>
      </c>
      <c r="C55" s="19"/>
      <c r="D55" s="73">
        <v>9.8666</v>
      </c>
      <c r="E55" s="52" t="s">
        <v>38</v>
      </c>
      <c r="F55" s="85" t="s">
        <v>39</v>
      </c>
      <c r="G55" s="99" t="s">
        <v>316</v>
      </c>
      <c r="H55" s="13"/>
      <c r="I55" s="74">
        <v>0.60906000000000005</v>
      </c>
      <c r="J55" s="76" t="s">
        <v>39</v>
      </c>
      <c r="K55" s="53"/>
      <c r="L55" s="73">
        <v>7.2415000000000003</v>
      </c>
      <c r="M55" s="52" t="s">
        <v>38</v>
      </c>
      <c r="N55" s="92" t="s">
        <v>42</v>
      </c>
      <c r="O55" s="99" t="s">
        <v>381</v>
      </c>
      <c r="P55" s="54"/>
      <c r="Q55" s="73">
        <v>28.1175</v>
      </c>
      <c r="R55" s="52" t="s">
        <v>38</v>
      </c>
      <c r="S55" s="92" t="s">
        <v>42</v>
      </c>
      <c r="T55" s="99" t="s">
        <v>156</v>
      </c>
      <c r="U55" s="54"/>
      <c r="V55" s="118">
        <v>80</v>
      </c>
      <c r="W55" s="54"/>
      <c r="X55" s="11">
        <v>-3</v>
      </c>
      <c r="Y55" s="54"/>
      <c r="Z55" s="92">
        <v>7.0265560823272502</v>
      </c>
      <c r="AA55" s="52" t="s">
        <v>35</v>
      </c>
      <c r="AB55" s="54"/>
      <c r="AC55" s="75">
        <v>5.6</v>
      </c>
      <c r="AD55" s="59"/>
      <c r="AE55" s="75">
        <v>5.5</v>
      </c>
      <c r="AF55" s="59"/>
      <c r="AG55" s="91">
        <v>5.7</v>
      </c>
      <c r="AH55" s="54"/>
      <c r="AI55" s="101">
        <v>34.863999999999997</v>
      </c>
      <c r="AJ55" s="52" t="s">
        <v>35</v>
      </c>
      <c r="AK55" s="54"/>
      <c r="AL55" s="55" t="s">
        <v>44</v>
      </c>
      <c r="AM55" s="56"/>
      <c r="AN55" s="55">
        <v>1.1993799431991763</v>
      </c>
      <c r="AO55" s="57"/>
      <c r="AP55" s="58">
        <v>7</v>
      </c>
      <c r="AQ55" s="54"/>
      <c r="AR55" s="58">
        <v>4</v>
      </c>
      <c r="AS55" s="54"/>
      <c r="AT55" s="104">
        <v>15</v>
      </c>
      <c r="AU55" s="54"/>
      <c r="AV55" s="92">
        <v>1.2166666666666666</v>
      </c>
      <c r="AW55" s="54"/>
      <c r="AX55" s="92">
        <v>9.0833333333333339</v>
      </c>
      <c r="AY55" s="59"/>
      <c r="AZ55" s="75">
        <v>2.8166666666666669</v>
      </c>
      <c r="BA55" s="59"/>
      <c r="BB55" s="75">
        <v>17.350000000000001</v>
      </c>
      <c r="BC55" s="57"/>
      <c r="BD55" s="55">
        <v>9</v>
      </c>
      <c r="BE55" s="70"/>
      <c r="BF55" s="55">
        <v>91</v>
      </c>
      <c r="BG55" s="54"/>
      <c r="BH55" s="60">
        <v>8600</v>
      </c>
    </row>
    <row r="56" spans="1:60" s="61" customFormat="1" ht="15.75" customHeight="1" x14ac:dyDescent="0.3">
      <c r="A56" s="8" t="s">
        <v>185</v>
      </c>
      <c r="B56" s="8" t="s">
        <v>186</v>
      </c>
      <c r="C56" s="19"/>
      <c r="D56" s="81">
        <v>8.7614000000000001</v>
      </c>
      <c r="E56" s="52" t="s">
        <v>38</v>
      </c>
      <c r="F56" s="84" t="s">
        <v>42</v>
      </c>
      <c r="G56" s="99" t="s">
        <v>323</v>
      </c>
      <c r="H56" s="13"/>
      <c r="I56" s="74">
        <v>0.59414999999999996</v>
      </c>
      <c r="J56" s="89" t="s">
        <v>36</v>
      </c>
      <c r="K56" s="53"/>
      <c r="L56" s="73">
        <v>7.4702999999999999</v>
      </c>
      <c r="M56" s="52" t="s">
        <v>38</v>
      </c>
      <c r="N56" s="75" t="s">
        <v>39</v>
      </c>
      <c r="O56" s="99" t="s">
        <v>59</v>
      </c>
      <c r="P56" s="54"/>
      <c r="Q56" s="81">
        <v>25.4542</v>
      </c>
      <c r="R56" s="52" t="s">
        <v>35</v>
      </c>
      <c r="S56" s="92" t="s">
        <v>42</v>
      </c>
      <c r="T56" s="99" t="s">
        <v>741</v>
      </c>
      <c r="U56" s="54"/>
      <c r="V56" s="117">
        <v>48</v>
      </c>
      <c r="W56" s="54"/>
      <c r="X56" s="11">
        <v>-11</v>
      </c>
      <c r="Y56" s="54"/>
      <c r="Z56" s="75">
        <v>9.5606996833594629</v>
      </c>
      <c r="AA56" s="52" t="s">
        <v>41</v>
      </c>
      <c r="AB56" s="54"/>
      <c r="AC56" s="92">
        <v>7.6</v>
      </c>
      <c r="AD56" s="59"/>
      <c r="AE56" s="92">
        <v>7.4</v>
      </c>
      <c r="AF56" s="59"/>
      <c r="AG56" s="92">
        <v>6.6</v>
      </c>
      <c r="AH56" s="54"/>
      <c r="AI56" s="101">
        <v>41.655000000000001</v>
      </c>
      <c r="AJ56" s="52" t="s">
        <v>35</v>
      </c>
      <c r="AK56" s="54"/>
      <c r="AL56" s="55" t="s">
        <v>44</v>
      </c>
      <c r="AM56" s="56"/>
      <c r="AN56" s="55">
        <v>1.5063481816225521</v>
      </c>
      <c r="AO56" s="57"/>
      <c r="AP56" s="58">
        <v>7</v>
      </c>
      <c r="AQ56" s="54"/>
      <c r="AR56" s="58">
        <v>3</v>
      </c>
      <c r="AS56" s="54"/>
      <c r="AT56" s="105">
        <v>12</v>
      </c>
      <c r="AU56" s="54"/>
      <c r="AV56" s="91">
        <v>2.0166666666666666</v>
      </c>
      <c r="AW56" s="54"/>
      <c r="AX56" s="91">
        <v>15.366666666666667</v>
      </c>
      <c r="AY56" s="59"/>
      <c r="AZ56" s="92">
        <v>2.6166666666666667</v>
      </c>
      <c r="BA56" s="59"/>
      <c r="BB56" s="91">
        <v>20.533333333333335</v>
      </c>
      <c r="BC56" s="57"/>
      <c r="BD56" s="55">
        <v>5.6</v>
      </c>
      <c r="BE56" s="70"/>
      <c r="BF56" s="55">
        <v>94.4</v>
      </c>
      <c r="BG56" s="54"/>
      <c r="BH56" s="60">
        <v>6200</v>
      </c>
    </row>
    <row r="57" spans="1:60" s="61" customFormat="1" ht="15.75" customHeight="1" x14ac:dyDescent="0.3">
      <c r="A57" s="8" t="s">
        <v>189</v>
      </c>
      <c r="B57" s="8" t="s">
        <v>190</v>
      </c>
      <c r="C57" s="19"/>
      <c r="D57" s="73">
        <v>9.7706</v>
      </c>
      <c r="E57" s="52" t="s">
        <v>35</v>
      </c>
      <c r="F57" s="85" t="s">
        <v>39</v>
      </c>
      <c r="G57" s="99" t="s">
        <v>187</v>
      </c>
      <c r="H57" s="13"/>
      <c r="I57" s="87">
        <v>0.93032999999999999</v>
      </c>
      <c r="J57" s="89" t="s">
        <v>36</v>
      </c>
      <c r="K57" s="53"/>
      <c r="L57" s="73">
        <v>7.3452999999999999</v>
      </c>
      <c r="M57" s="52" t="s">
        <v>38</v>
      </c>
      <c r="N57" s="75" t="s">
        <v>39</v>
      </c>
      <c r="O57" s="99" t="s">
        <v>721</v>
      </c>
      <c r="P57" s="54"/>
      <c r="Q57" s="81">
        <v>19.749199999999998</v>
      </c>
      <c r="R57" s="52" t="s">
        <v>38</v>
      </c>
      <c r="S57" s="92" t="s">
        <v>42</v>
      </c>
      <c r="T57" s="99" t="s">
        <v>63</v>
      </c>
      <c r="U57" s="54"/>
      <c r="V57" s="117">
        <v>57</v>
      </c>
      <c r="W57" s="54"/>
      <c r="X57" s="11">
        <v>9</v>
      </c>
      <c r="Y57" s="54"/>
      <c r="Z57" s="75">
        <v>8.5233178573903405</v>
      </c>
      <c r="AA57" s="52" t="s">
        <v>41</v>
      </c>
      <c r="AB57" s="54"/>
      <c r="AC57" s="52" t="s">
        <v>43</v>
      </c>
      <c r="AD57" s="59"/>
      <c r="AE57" s="52" t="s">
        <v>43</v>
      </c>
      <c r="AF57" s="59"/>
      <c r="AG57" s="52" t="s">
        <v>43</v>
      </c>
      <c r="AH57" s="54"/>
      <c r="AI57" s="101">
        <v>25.274999999999999</v>
      </c>
      <c r="AJ57" s="52" t="s">
        <v>35</v>
      </c>
      <c r="AK57" s="54"/>
      <c r="AL57" s="55" t="s">
        <v>44</v>
      </c>
      <c r="AM57" s="56"/>
      <c r="AN57" s="55">
        <v>1.4205529762317233</v>
      </c>
      <c r="AO57" s="57"/>
      <c r="AP57" s="58">
        <v>6</v>
      </c>
      <c r="AQ57" s="54"/>
      <c r="AR57" s="58">
        <v>2</v>
      </c>
      <c r="AS57" s="54"/>
      <c r="AT57" s="106">
        <v>13</v>
      </c>
      <c r="AU57" s="54"/>
      <c r="AV57" s="92">
        <v>1.1333333333333333</v>
      </c>
      <c r="AW57" s="54"/>
      <c r="AX57" s="92">
        <v>9.0833333333333339</v>
      </c>
      <c r="AY57" s="59"/>
      <c r="AZ57" s="92">
        <v>2.6833333333333331</v>
      </c>
      <c r="BA57" s="59"/>
      <c r="BB57" s="75">
        <v>18.133333333333333</v>
      </c>
      <c r="BC57" s="57"/>
      <c r="BD57" s="55">
        <v>2.2999999999999998</v>
      </c>
      <c r="BE57" s="70"/>
      <c r="BF57" s="55">
        <v>97.7</v>
      </c>
      <c r="BG57" s="54"/>
      <c r="BH57" s="60">
        <v>9200</v>
      </c>
    </row>
    <row r="58" spans="1:60" s="61" customFormat="1" ht="15.75" customHeight="1" x14ac:dyDescent="0.3">
      <c r="A58" s="8" t="s">
        <v>193</v>
      </c>
      <c r="B58" s="8" t="s">
        <v>194</v>
      </c>
      <c r="C58" s="19"/>
      <c r="D58" s="82">
        <v>15.2021</v>
      </c>
      <c r="E58" s="52" t="s">
        <v>38</v>
      </c>
      <c r="F58" s="83" t="s">
        <v>36</v>
      </c>
      <c r="G58" s="99" t="s">
        <v>717</v>
      </c>
      <c r="H58" s="13"/>
      <c r="I58" s="74">
        <v>0.42881999999999998</v>
      </c>
      <c r="J58" s="76" t="s">
        <v>39</v>
      </c>
      <c r="K58" s="53"/>
      <c r="L58" s="82">
        <v>10.6386</v>
      </c>
      <c r="M58" s="52" t="s">
        <v>38</v>
      </c>
      <c r="N58" s="75" t="s">
        <v>39</v>
      </c>
      <c r="O58" s="99" t="s">
        <v>152</v>
      </c>
      <c r="P58" s="54"/>
      <c r="Q58" s="73">
        <v>29.875499999999999</v>
      </c>
      <c r="R58" s="52" t="s">
        <v>35</v>
      </c>
      <c r="S58" s="92" t="s">
        <v>42</v>
      </c>
      <c r="T58" s="99" t="s">
        <v>757</v>
      </c>
      <c r="U58" s="54"/>
      <c r="V58" s="119">
        <v>273</v>
      </c>
      <c r="W58" s="54"/>
      <c r="X58" s="11">
        <v>-3</v>
      </c>
      <c r="Y58" s="54"/>
      <c r="Z58" s="91">
        <v>12.788164769037124</v>
      </c>
      <c r="AA58" s="52" t="s">
        <v>35</v>
      </c>
      <c r="AB58" s="54"/>
      <c r="AC58" s="52" t="s">
        <v>43</v>
      </c>
      <c r="AD58" s="59"/>
      <c r="AE58" s="52" t="s">
        <v>43</v>
      </c>
      <c r="AF58" s="59"/>
      <c r="AG58" s="52" t="s">
        <v>43</v>
      </c>
      <c r="AH58" s="54"/>
      <c r="AI58" s="102">
        <v>17.065999999999999</v>
      </c>
      <c r="AJ58" s="52" t="s">
        <v>38</v>
      </c>
      <c r="AK58" s="54"/>
      <c r="AL58" s="55" t="s">
        <v>44</v>
      </c>
      <c r="AM58" s="56"/>
      <c r="AN58" s="55">
        <v>5.046296030208806</v>
      </c>
      <c r="AO58" s="57"/>
      <c r="AP58" s="58">
        <v>10</v>
      </c>
      <c r="AQ58" s="54"/>
      <c r="AR58" s="58">
        <v>5</v>
      </c>
      <c r="AS58" s="54"/>
      <c r="AT58" s="105">
        <v>12</v>
      </c>
      <c r="AU58" s="54"/>
      <c r="AV58" s="91">
        <v>2.1166666666666667</v>
      </c>
      <c r="AW58" s="54"/>
      <c r="AX58" s="75">
        <v>12.666666666666666</v>
      </c>
      <c r="AY58" s="59"/>
      <c r="AZ58" s="91">
        <v>3.3166666666666669</v>
      </c>
      <c r="BA58" s="59"/>
      <c r="BB58" s="75">
        <v>16.316666666666666</v>
      </c>
      <c r="BC58" s="57"/>
      <c r="BD58" s="55">
        <v>4.8</v>
      </c>
      <c r="BE58" s="70"/>
      <c r="BF58" s="55">
        <v>95.2</v>
      </c>
      <c r="BG58" s="54"/>
      <c r="BH58" s="60">
        <v>8300</v>
      </c>
    </row>
    <row r="59" spans="1:60" s="61" customFormat="1" ht="15.75" customHeight="1" x14ac:dyDescent="0.3">
      <c r="A59" s="8" t="s">
        <v>197</v>
      </c>
      <c r="B59" s="8" t="s">
        <v>198</v>
      </c>
      <c r="C59" s="19"/>
      <c r="D59" s="82">
        <v>12.435700000000001</v>
      </c>
      <c r="E59" s="52" t="s">
        <v>35</v>
      </c>
      <c r="F59" s="83" t="s">
        <v>36</v>
      </c>
      <c r="G59" s="99" t="s">
        <v>85</v>
      </c>
      <c r="H59" s="13"/>
      <c r="I59" s="74">
        <v>0.66393999999999997</v>
      </c>
      <c r="J59" s="76" t="s">
        <v>39</v>
      </c>
      <c r="K59" s="53"/>
      <c r="L59" s="73">
        <v>9.1417000000000002</v>
      </c>
      <c r="M59" s="52" t="s">
        <v>41</v>
      </c>
      <c r="N59" s="75" t="s">
        <v>39</v>
      </c>
      <c r="O59" s="99" t="s">
        <v>182</v>
      </c>
      <c r="P59" s="54"/>
      <c r="Q59" s="73">
        <v>35.197499999999998</v>
      </c>
      <c r="R59" s="52" t="s">
        <v>38</v>
      </c>
      <c r="S59" s="91" t="s">
        <v>36</v>
      </c>
      <c r="T59" s="99" t="s">
        <v>520</v>
      </c>
      <c r="U59" s="54"/>
      <c r="V59" s="119">
        <v>233</v>
      </c>
      <c r="W59" s="54"/>
      <c r="X59" s="11">
        <v>-13</v>
      </c>
      <c r="Y59" s="54"/>
      <c r="Z59" s="92">
        <v>7.0690995225581998</v>
      </c>
      <c r="AA59" s="52" t="s">
        <v>41</v>
      </c>
      <c r="AB59" s="54"/>
      <c r="AC59" s="52" t="s">
        <v>43</v>
      </c>
      <c r="AD59" s="59"/>
      <c r="AE59" s="52" t="s">
        <v>43</v>
      </c>
      <c r="AF59" s="59"/>
      <c r="AG59" s="52" t="s">
        <v>43</v>
      </c>
      <c r="AH59" s="54"/>
      <c r="AI59" s="103">
        <v>59.072000000000003</v>
      </c>
      <c r="AJ59" s="52" t="s">
        <v>38</v>
      </c>
      <c r="AK59" s="54"/>
      <c r="AL59" s="55" t="s">
        <v>44</v>
      </c>
      <c r="AM59" s="56"/>
      <c r="AN59" s="55">
        <v>1.5914726673822124</v>
      </c>
      <c r="AO59" s="57"/>
      <c r="AP59" s="58">
        <v>10</v>
      </c>
      <c r="AQ59" s="54"/>
      <c r="AR59" s="58">
        <v>4</v>
      </c>
      <c r="AS59" s="54"/>
      <c r="AT59" s="105">
        <v>11</v>
      </c>
      <c r="AU59" s="54"/>
      <c r="AV59" s="92">
        <v>1.2</v>
      </c>
      <c r="AW59" s="54"/>
      <c r="AX59" s="75">
        <v>13</v>
      </c>
      <c r="AY59" s="59"/>
      <c r="AZ59" s="92">
        <v>2.7</v>
      </c>
      <c r="BA59" s="59"/>
      <c r="BB59" s="91">
        <v>21.616666666666667</v>
      </c>
      <c r="BC59" s="57"/>
      <c r="BD59" s="55">
        <v>8.1</v>
      </c>
      <c r="BE59" s="70"/>
      <c r="BF59" s="55">
        <v>91.9</v>
      </c>
      <c r="BG59" s="54"/>
      <c r="BH59" s="60">
        <v>8400</v>
      </c>
    </row>
    <row r="60" spans="1:60" s="61" customFormat="1" ht="15.75" customHeight="1" x14ac:dyDescent="0.3">
      <c r="A60" s="8" t="s">
        <v>200</v>
      </c>
      <c r="B60" s="8" t="s">
        <v>201</v>
      </c>
      <c r="C60" s="19"/>
      <c r="D60" s="73">
        <v>10.517099999999999</v>
      </c>
      <c r="E60" s="52" t="s">
        <v>35</v>
      </c>
      <c r="F60" s="84" t="s">
        <v>42</v>
      </c>
      <c r="G60" s="99" t="s">
        <v>125</v>
      </c>
      <c r="H60" s="13"/>
      <c r="I60" s="86">
        <v>0.34871000000000002</v>
      </c>
      <c r="J60" s="90" t="s">
        <v>42</v>
      </c>
      <c r="K60" s="53"/>
      <c r="L60" s="81">
        <v>5.2000999999999999</v>
      </c>
      <c r="M60" s="52" t="s">
        <v>35</v>
      </c>
      <c r="N60" s="75" t="s">
        <v>39</v>
      </c>
      <c r="O60" s="99" t="s">
        <v>129</v>
      </c>
      <c r="P60" s="54"/>
      <c r="Q60" s="81">
        <v>24.8904</v>
      </c>
      <c r="R60" s="52" t="s">
        <v>38</v>
      </c>
      <c r="S60" s="91" t="s">
        <v>36</v>
      </c>
      <c r="T60" s="99" t="s">
        <v>723</v>
      </c>
      <c r="U60" s="54"/>
      <c r="V60" s="117">
        <v>29</v>
      </c>
      <c r="W60" s="54"/>
      <c r="X60" s="11">
        <v>69</v>
      </c>
      <c r="Y60" s="54"/>
      <c r="Z60" s="92">
        <v>4.732690622261174</v>
      </c>
      <c r="AA60" s="52" t="s">
        <v>41</v>
      </c>
      <c r="AB60" s="54"/>
      <c r="AC60" s="52" t="s">
        <v>43</v>
      </c>
      <c r="AD60" s="59"/>
      <c r="AE60" s="52" t="s">
        <v>43</v>
      </c>
      <c r="AF60" s="59"/>
      <c r="AG60" s="52" t="s">
        <v>43</v>
      </c>
      <c r="AH60" s="54"/>
      <c r="AI60" s="101">
        <v>42.529000000000003</v>
      </c>
      <c r="AJ60" s="52" t="s">
        <v>35</v>
      </c>
      <c r="AK60" s="54"/>
      <c r="AL60" s="55" t="s">
        <v>44</v>
      </c>
      <c r="AM60" s="56"/>
      <c r="AN60" s="55">
        <v>1.1101373064563249</v>
      </c>
      <c r="AO60" s="57"/>
      <c r="AP60" s="58">
        <v>10</v>
      </c>
      <c r="AQ60" s="54"/>
      <c r="AR60" s="58">
        <v>5</v>
      </c>
      <c r="AS60" s="54"/>
      <c r="AT60" s="106">
        <v>13</v>
      </c>
      <c r="AU60" s="54"/>
      <c r="AV60" s="75">
        <v>1.7</v>
      </c>
      <c r="AW60" s="54"/>
      <c r="AX60" s="75">
        <v>13.5</v>
      </c>
      <c r="AY60" s="59"/>
      <c r="AZ60" s="75">
        <v>3.05</v>
      </c>
      <c r="BA60" s="59"/>
      <c r="BB60" s="91">
        <v>20.6</v>
      </c>
      <c r="BC60" s="57"/>
      <c r="BD60" s="55">
        <v>2.2999999999999998</v>
      </c>
      <c r="BE60" s="70"/>
      <c r="BF60" s="55">
        <v>97.7</v>
      </c>
      <c r="BG60" s="54"/>
      <c r="BH60" s="60">
        <v>9100</v>
      </c>
    </row>
    <row r="61" spans="1:60" s="61" customFormat="1" ht="15.75" customHeight="1" x14ac:dyDescent="0.3">
      <c r="A61" s="8" t="s">
        <v>202</v>
      </c>
      <c r="B61" s="8" t="s">
        <v>203</v>
      </c>
      <c r="C61" s="19"/>
      <c r="D61" s="82">
        <v>13.4674</v>
      </c>
      <c r="E61" s="52" t="s">
        <v>35</v>
      </c>
      <c r="F61" s="85" t="s">
        <v>39</v>
      </c>
      <c r="G61" s="99" t="s">
        <v>101</v>
      </c>
      <c r="H61" s="13"/>
      <c r="I61" s="87">
        <v>0.85009999999999997</v>
      </c>
      <c r="J61" s="76" t="s">
        <v>39</v>
      </c>
      <c r="K61" s="53"/>
      <c r="L61" s="73">
        <v>10.179600000000001</v>
      </c>
      <c r="M61" s="52" t="s">
        <v>35</v>
      </c>
      <c r="N61" s="75" t="s">
        <v>39</v>
      </c>
      <c r="O61" s="99" t="s">
        <v>1132</v>
      </c>
      <c r="P61" s="54"/>
      <c r="Q61" s="82">
        <v>44.385399999999997</v>
      </c>
      <c r="R61" s="52" t="s">
        <v>38</v>
      </c>
      <c r="S61" s="91" t="s">
        <v>36</v>
      </c>
      <c r="T61" s="99" t="s">
        <v>156</v>
      </c>
      <c r="U61" s="54"/>
      <c r="V61" s="119">
        <v>268</v>
      </c>
      <c r="W61" s="54"/>
      <c r="X61" s="11">
        <v>14</v>
      </c>
      <c r="Y61" s="54"/>
      <c r="Z61" s="92">
        <v>7.1446636317653009</v>
      </c>
      <c r="AA61" s="52" t="s">
        <v>38</v>
      </c>
      <c r="AB61" s="54"/>
      <c r="AC61" s="92">
        <v>7.1</v>
      </c>
      <c r="AD61" s="59"/>
      <c r="AE61" s="92">
        <v>6.9</v>
      </c>
      <c r="AF61" s="59"/>
      <c r="AG61" s="75">
        <v>6</v>
      </c>
      <c r="AH61" s="54"/>
      <c r="AI61" s="102">
        <v>9.6679999999999993</v>
      </c>
      <c r="AJ61" s="52" t="s">
        <v>35</v>
      </c>
      <c r="AK61" s="54"/>
      <c r="AL61" s="55" t="s">
        <v>44</v>
      </c>
      <c r="AM61" s="56"/>
      <c r="AN61" s="55">
        <v>1.8968133535660092</v>
      </c>
      <c r="AO61" s="57"/>
      <c r="AP61" s="58">
        <v>9</v>
      </c>
      <c r="AQ61" s="54"/>
      <c r="AR61" s="58">
        <v>4</v>
      </c>
      <c r="AS61" s="54"/>
      <c r="AT61" s="106">
        <v>13</v>
      </c>
      <c r="AU61" s="54"/>
      <c r="AV61" s="75">
        <v>1.5833333333333333</v>
      </c>
      <c r="AW61" s="54"/>
      <c r="AX61" s="75">
        <v>13.5</v>
      </c>
      <c r="AY61" s="59"/>
      <c r="AZ61" s="91">
        <v>3.1166666666666667</v>
      </c>
      <c r="BA61" s="59"/>
      <c r="BB61" s="91">
        <v>22.5</v>
      </c>
      <c r="BC61" s="57"/>
      <c r="BD61" s="55">
        <v>4.5999999999999996</v>
      </c>
      <c r="BE61" s="70"/>
      <c r="BF61" s="55">
        <v>95.4</v>
      </c>
      <c r="BG61" s="54"/>
      <c r="BH61" s="60">
        <v>10800</v>
      </c>
    </row>
    <row r="62" spans="1:60" s="61" customFormat="1" ht="15.75" customHeight="1" x14ac:dyDescent="0.3">
      <c r="A62" s="8" t="s">
        <v>206</v>
      </c>
      <c r="B62" s="8" t="s">
        <v>207</v>
      </c>
      <c r="C62" s="19"/>
      <c r="D62" s="82">
        <v>12.911799999999999</v>
      </c>
      <c r="E62" s="52" t="s">
        <v>35</v>
      </c>
      <c r="F62" s="83" t="s">
        <v>36</v>
      </c>
      <c r="G62" s="99" t="s">
        <v>59</v>
      </c>
      <c r="H62" s="13"/>
      <c r="I62" s="74">
        <v>0.61485000000000001</v>
      </c>
      <c r="J62" s="76" t="s">
        <v>39</v>
      </c>
      <c r="K62" s="53"/>
      <c r="L62" s="73">
        <v>8.4595000000000002</v>
      </c>
      <c r="M62" s="52" t="s">
        <v>38</v>
      </c>
      <c r="N62" s="91" t="s">
        <v>36</v>
      </c>
      <c r="O62" s="99" t="s">
        <v>76</v>
      </c>
      <c r="P62" s="54"/>
      <c r="Q62" s="73">
        <v>28.235399999999998</v>
      </c>
      <c r="R62" s="52" t="s">
        <v>38</v>
      </c>
      <c r="S62" s="75" t="s">
        <v>39</v>
      </c>
      <c r="T62" s="99" t="s">
        <v>716</v>
      </c>
      <c r="U62" s="54"/>
      <c r="V62" s="118">
        <v>214</v>
      </c>
      <c r="W62" s="54"/>
      <c r="X62" s="11">
        <v>-10</v>
      </c>
      <c r="Y62" s="54"/>
      <c r="Z62" s="75">
        <v>9.8508459483526263</v>
      </c>
      <c r="AA62" s="52" t="s">
        <v>41</v>
      </c>
      <c r="AB62" s="54"/>
      <c r="AC62" s="75">
        <v>6.6</v>
      </c>
      <c r="AD62" s="59"/>
      <c r="AE62" s="75">
        <v>6.6</v>
      </c>
      <c r="AF62" s="59"/>
      <c r="AG62" s="92">
        <v>6.5</v>
      </c>
      <c r="AH62" s="54"/>
      <c r="AI62" s="101">
        <v>28.05</v>
      </c>
      <c r="AJ62" s="52" t="s">
        <v>35</v>
      </c>
      <c r="AK62" s="54"/>
      <c r="AL62" s="55" t="s">
        <v>44</v>
      </c>
      <c r="AM62" s="56"/>
      <c r="AN62" s="55">
        <v>9.2757494805580293E-2</v>
      </c>
      <c r="AO62" s="57"/>
      <c r="AP62" s="58">
        <v>10</v>
      </c>
      <c r="AQ62" s="54"/>
      <c r="AR62" s="58">
        <v>5</v>
      </c>
      <c r="AS62" s="54"/>
      <c r="AT62" s="104">
        <v>16</v>
      </c>
      <c r="AU62" s="54"/>
      <c r="AV62" s="92">
        <v>1.4166666666666667</v>
      </c>
      <c r="AW62" s="54"/>
      <c r="AX62" s="75">
        <v>11.65</v>
      </c>
      <c r="AY62" s="59"/>
      <c r="AZ62" s="92">
        <v>2.5</v>
      </c>
      <c r="BA62" s="59"/>
      <c r="BB62" s="92">
        <v>11.666666666666666</v>
      </c>
      <c r="BC62" s="57"/>
      <c r="BD62" s="55">
        <v>7.4</v>
      </c>
      <c r="BE62" s="70"/>
      <c r="BF62" s="55">
        <v>92.6</v>
      </c>
      <c r="BG62" s="54"/>
      <c r="BH62" s="60">
        <v>8600</v>
      </c>
    </row>
    <row r="63" spans="1:60" s="61" customFormat="1" ht="15.75" customHeight="1" x14ac:dyDescent="0.3">
      <c r="A63" s="8" t="s">
        <v>208</v>
      </c>
      <c r="B63" s="8" t="s">
        <v>209</v>
      </c>
      <c r="C63" s="19"/>
      <c r="D63" s="81">
        <v>8.0029000000000003</v>
      </c>
      <c r="E63" s="52" t="s">
        <v>35</v>
      </c>
      <c r="F63" s="84" t="s">
        <v>42</v>
      </c>
      <c r="G63" s="99" t="s">
        <v>212</v>
      </c>
      <c r="H63" s="13"/>
      <c r="I63" s="86">
        <v>0.36429</v>
      </c>
      <c r="J63" s="76" t="s">
        <v>39</v>
      </c>
      <c r="K63" s="53"/>
      <c r="L63" s="82">
        <v>10.8398</v>
      </c>
      <c r="M63" s="52" t="s">
        <v>38</v>
      </c>
      <c r="N63" s="75" t="s">
        <v>39</v>
      </c>
      <c r="O63" s="99" t="s">
        <v>323</v>
      </c>
      <c r="P63" s="54"/>
      <c r="Q63" s="82">
        <v>49.718000000000004</v>
      </c>
      <c r="R63" s="52" t="s">
        <v>35</v>
      </c>
      <c r="S63" s="75" t="s">
        <v>39</v>
      </c>
      <c r="T63" s="99" t="s">
        <v>267</v>
      </c>
      <c r="U63" s="54"/>
      <c r="V63" s="118">
        <v>98</v>
      </c>
      <c r="W63" s="54"/>
      <c r="X63" s="11">
        <v>34</v>
      </c>
      <c r="Y63" s="54"/>
      <c r="Z63" s="91">
        <v>12.764478661266823</v>
      </c>
      <c r="AA63" s="52" t="s">
        <v>41</v>
      </c>
      <c r="AB63" s="54"/>
      <c r="AC63" s="91">
        <v>4.9000000000000004</v>
      </c>
      <c r="AD63" s="59"/>
      <c r="AE63" s="91">
        <v>4.8</v>
      </c>
      <c r="AF63" s="59"/>
      <c r="AG63" s="75">
        <v>6.2</v>
      </c>
      <c r="AH63" s="54"/>
      <c r="AI63" s="101">
        <v>30.335999999999999</v>
      </c>
      <c r="AJ63" s="52" t="s">
        <v>38</v>
      </c>
      <c r="AK63" s="54"/>
      <c r="AL63" s="55" t="s">
        <v>44</v>
      </c>
      <c r="AM63" s="56"/>
      <c r="AN63" s="55">
        <v>1.3265701645347983</v>
      </c>
      <c r="AO63" s="57"/>
      <c r="AP63" s="58">
        <v>10</v>
      </c>
      <c r="AQ63" s="54"/>
      <c r="AR63" s="58">
        <v>5</v>
      </c>
      <c r="AS63" s="54"/>
      <c r="AT63" s="104">
        <v>16</v>
      </c>
      <c r="AU63" s="54"/>
      <c r="AV63" s="75">
        <v>1.5666666666666667</v>
      </c>
      <c r="AW63" s="54"/>
      <c r="AX63" s="75">
        <v>11.483333333333333</v>
      </c>
      <c r="AY63" s="59"/>
      <c r="AZ63" s="75">
        <v>2.8333333333333335</v>
      </c>
      <c r="BA63" s="59"/>
      <c r="BB63" s="92">
        <v>11.2</v>
      </c>
      <c r="BC63" s="57"/>
      <c r="BD63" s="55">
        <v>3.2</v>
      </c>
      <c r="BE63" s="70"/>
      <c r="BF63" s="55">
        <v>96.8</v>
      </c>
      <c r="BG63" s="54"/>
      <c r="BH63" s="60">
        <v>5800</v>
      </c>
    </row>
    <row r="64" spans="1:60" s="61" customFormat="1" ht="15.75" customHeight="1" x14ac:dyDescent="0.3">
      <c r="A64" s="8" t="s">
        <v>210</v>
      </c>
      <c r="B64" s="8" t="s">
        <v>211</v>
      </c>
      <c r="C64" s="19"/>
      <c r="D64" s="81">
        <v>7.5842000000000001</v>
      </c>
      <c r="E64" s="52" t="s">
        <v>38</v>
      </c>
      <c r="F64" s="84" t="s">
        <v>42</v>
      </c>
      <c r="G64" s="99" t="s">
        <v>264</v>
      </c>
      <c r="H64" s="13"/>
      <c r="I64" s="74">
        <v>0.38369999999999999</v>
      </c>
      <c r="J64" s="76" t="s">
        <v>39</v>
      </c>
      <c r="K64" s="53"/>
      <c r="L64" s="82">
        <v>13.0657</v>
      </c>
      <c r="M64" s="52" t="s">
        <v>38</v>
      </c>
      <c r="N64" s="75" t="s">
        <v>39</v>
      </c>
      <c r="O64" s="99" t="s">
        <v>399</v>
      </c>
      <c r="P64" s="54"/>
      <c r="Q64" s="82">
        <v>79.223699999999994</v>
      </c>
      <c r="R64" s="52" t="s">
        <v>35</v>
      </c>
      <c r="S64" s="75" t="s">
        <v>39</v>
      </c>
      <c r="T64" s="99" t="s">
        <v>316</v>
      </c>
      <c r="U64" s="54"/>
      <c r="V64" s="118">
        <v>116</v>
      </c>
      <c r="W64" s="54"/>
      <c r="X64" s="11">
        <v>11</v>
      </c>
      <c r="Y64" s="54"/>
      <c r="Z64" s="91">
        <v>33.121233601918426</v>
      </c>
      <c r="AA64" s="52" t="s">
        <v>38</v>
      </c>
      <c r="AB64" s="54"/>
      <c r="AC64" s="75">
        <v>5.5</v>
      </c>
      <c r="AD64" s="59"/>
      <c r="AE64" s="75">
        <v>5.5</v>
      </c>
      <c r="AF64" s="59"/>
      <c r="AG64" s="75">
        <v>6.4</v>
      </c>
      <c r="AH64" s="54"/>
      <c r="AI64" s="101">
        <v>32.976999999999997</v>
      </c>
      <c r="AJ64" s="52" t="s">
        <v>38</v>
      </c>
      <c r="AK64" s="54"/>
      <c r="AL64" s="55" t="s">
        <v>44</v>
      </c>
      <c r="AM64" s="56"/>
      <c r="AN64" s="55">
        <v>0.43502515775654049</v>
      </c>
      <c r="AO64" s="57"/>
      <c r="AP64" s="58">
        <v>10</v>
      </c>
      <c r="AQ64" s="54"/>
      <c r="AR64" s="58">
        <v>5</v>
      </c>
      <c r="AS64" s="54"/>
      <c r="AT64" s="104">
        <v>16</v>
      </c>
      <c r="AU64" s="54"/>
      <c r="AV64" s="91">
        <v>2.3666666666666667</v>
      </c>
      <c r="AW64" s="54"/>
      <c r="AX64" s="92">
        <v>10</v>
      </c>
      <c r="AY64" s="59"/>
      <c r="AZ64" s="91">
        <v>3.1</v>
      </c>
      <c r="BA64" s="59"/>
      <c r="BB64" s="75">
        <v>13.833333333333334</v>
      </c>
      <c r="BC64" s="57"/>
      <c r="BD64" s="55">
        <v>3.3</v>
      </c>
      <c r="BE64" s="70"/>
      <c r="BF64" s="55">
        <v>96.7</v>
      </c>
      <c r="BG64" s="54"/>
      <c r="BH64" s="60">
        <v>5300</v>
      </c>
    </row>
    <row r="65" spans="1:60" s="61" customFormat="1" ht="15.75" customHeight="1" x14ac:dyDescent="0.3">
      <c r="A65" s="8" t="s">
        <v>213</v>
      </c>
      <c r="B65" s="8" t="s">
        <v>214</v>
      </c>
      <c r="C65" s="19"/>
      <c r="D65" s="73">
        <v>10.5603</v>
      </c>
      <c r="E65" s="52" t="s">
        <v>38</v>
      </c>
      <c r="F65" s="84" t="s">
        <v>42</v>
      </c>
      <c r="G65" s="99" t="s">
        <v>174</v>
      </c>
      <c r="H65" s="13"/>
      <c r="I65" s="87">
        <v>0.86736999999999997</v>
      </c>
      <c r="J65" s="89" t="s">
        <v>36</v>
      </c>
      <c r="K65" s="53"/>
      <c r="L65" s="81">
        <v>6.7545000000000002</v>
      </c>
      <c r="M65" s="52" t="s">
        <v>38</v>
      </c>
      <c r="N65" s="75" t="s">
        <v>39</v>
      </c>
      <c r="O65" s="99" t="s">
        <v>1133</v>
      </c>
      <c r="P65" s="54"/>
      <c r="Q65" s="73">
        <v>29.866199999999999</v>
      </c>
      <c r="R65" s="52" t="s">
        <v>35</v>
      </c>
      <c r="S65" s="91" t="s">
        <v>36</v>
      </c>
      <c r="T65" s="99" t="s">
        <v>98</v>
      </c>
      <c r="U65" s="54"/>
      <c r="V65" s="118">
        <v>94</v>
      </c>
      <c r="W65" s="54"/>
      <c r="X65" s="11">
        <v>-1</v>
      </c>
      <c r="Y65" s="54"/>
      <c r="Z65" s="75">
        <v>7.8382942258739314</v>
      </c>
      <c r="AA65" s="52" t="s">
        <v>38</v>
      </c>
      <c r="AB65" s="54"/>
      <c r="AC65" s="52" t="s">
        <v>43</v>
      </c>
      <c r="AD65" s="59"/>
      <c r="AE65" s="52" t="s">
        <v>43</v>
      </c>
      <c r="AF65" s="59"/>
      <c r="AG65" s="52" t="s">
        <v>43</v>
      </c>
      <c r="AH65" s="54"/>
      <c r="AI65" s="101">
        <v>42.529000000000003</v>
      </c>
      <c r="AJ65" s="52" t="s">
        <v>35</v>
      </c>
      <c r="AK65" s="54"/>
      <c r="AL65" s="55" t="s">
        <v>44</v>
      </c>
      <c r="AM65" s="56"/>
      <c r="AN65" s="55">
        <v>0.88212314439095696</v>
      </c>
      <c r="AO65" s="57"/>
      <c r="AP65" s="58">
        <v>10</v>
      </c>
      <c r="AQ65" s="54"/>
      <c r="AR65" s="58">
        <v>4</v>
      </c>
      <c r="AS65" s="54"/>
      <c r="AT65" s="104">
        <v>16</v>
      </c>
      <c r="AU65" s="54"/>
      <c r="AV65" s="75">
        <v>1.5666666666666667</v>
      </c>
      <c r="AW65" s="54"/>
      <c r="AX65" s="91">
        <v>14.616666666666667</v>
      </c>
      <c r="AY65" s="59"/>
      <c r="AZ65" s="75">
        <v>2.8833333333333333</v>
      </c>
      <c r="BA65" s="59"/>
      <c r="BB65" s="91">
        <v>18.350000000000001</v>
      </c>
      <c r="BC65" s="57"/>
      <c r="BD65" s="55">
        <v>3.7</v>
      </c>
      <c r="BE65" s="70"/>
      <c r="BF65" s="55">
        <v>96.3</v>
      </c>
      <c r="BG65" s="54"/>
      <c r="BH65" s="60">
        <v>8400</v>
      </c>
    </row>
    <row r="66" spans="1:60" s="61" customFormat="1" ht="15.75" customHeight="1" x14ac:dyDescent="0.3">
      <c r="A66" s="8" t="s">
        <v>215</v>
      </c>
      <c r="B66" s="8" t="s">
        <v>216</v>
      </c>
      <c r="C66" s="19"/>
      <c r="D66" s="81">
        <v>9.0947999999999993</v>
      </c>
      <c r="E66" s="52" t="s">
        <v>38</v>
      </c>
      <c r="F66" s="85" t="s">
        <v>39</v>
      </c>
      <c r="G66" s="99" t="s">
        <v>50</v>
      </c>
      <c r="H66" s="13"/>
      <c r="I66" s="86">
        <v>0.29875000000000002</v>
      </c>
      <c r="J66" s="76" t="s">
        <v>39</v>
      </c>
      <c r="K66" s="53"/>
      <c r="L66" s="81">
        <v>5.0655000000000001</v>
      </c>
      <c r="M66" s="52" t="s">
        <v>38</v>
      </c>
      <c r="N66" s="75" t="s">
        <v>39</v>
      </c>
      <c r="O66" s="99" t="s">
        <v>1134</v>
      </c>
      <c r="P66" s="54"/>
      <c r="Q66" s="81">
        <v>14.4481</v>
      </c>
      <c r="R66" s="52" t="s">
        <v>35</v>
      </c>
      <c r="S66" s="92" t="s">
        <v>42</v>
      </c>
      <c r="T66" s="99" t="s">
        <v>756</v>
      </c>
      <c r="U66" s="54"/>
      <c r="V66" s="117">
        <v>10</v>
      </c>
      <c r="W66" s="54"/>
      <c r="X66" s="11">
        <v>2</v>
      </c>
      <c r="Y66" s="54"/>
      <c r="Z66" s="92">
        <v>6.2742840696503093</v>
      </c>
      <c r="AA66" s="52" t="s">
        <v>41</v>
      </c>
      <c r="AB66" s="54"/>
      <c r="AC66" s="52" t="s">
        <v>43</v>
      </c>
      <c r="AD66" s="59"/>
      <c r="AE66" s="52" t="s">
        <v>43</v>
      </c>
      <c r="AF66" s="59"/>
      <c r="AG66" s="52" t="s">
        <v>43</v>
      </c>
      <c r="AH66" s="54"/>
      <c r="AI66" s="101">
        <v>38.244</v>
      </c>
      <c r="AJ66" s="52" t="s">
        <v>35</v>
      </c>
      <c r="AK66" s="54"/>
      <c r="AL66" s="55" t="s">
        <v>44</v>
      </c>
      <c r="AM66" s="56"/>
      <c r="AN66" s="55">
        <v>0.97855806590876393</v>
      </c>
      <c r="AO66" s="57"/>
      <c r="AP66" s="58">
        <v>10</v>
      </c>
      <c r="AQ66" s="54"/>
      <c r="AR66" s="58">
        <v>5</v>
      </c>
      <c r="AS66" s="54"/>
      <c r="AT66" s="104">
        <v>15</v>
      </c>
      <c r="AU66" s="54"/>
      <c r="AV66" s="92">
        <v>1.1499999999999999</v>
      </c>
      <c r="AW66" s="54"/>
      <c r="AX66" s="92">
        <v>10.3</v>
      </c>
      <c r="AY66" s="59"/>
      <c r="AZ66" s="75">
        <v>2.8166666666666669</v>
      </c>
      <c r="BA66" s="59"/>
      <c r="BB66" s="75">
        <v>13.033333333333333</v>
      </c>
      <c r="BC66" s="57"/>
      <c r="BD66" s="55">
        <v>5.3</v>
      </c>
      <c r="BE66" s="70"/>
      <c r="BF66" s="55">
        <v>94.7</v>
      </c>
      <c r="BG66" s="54"/>
      <c r="BH66" s="60">
        <v>7900</v>
      </c>
    </row>
    <row r="67" spans="1:60" s="61" customFormat="1" ht="15.75" customHeight="1" x14ac:dyDescent="0.3">
      <c r="A67" s="8" t="s">
        <v>217</v>
      </c>
      <c r="B67" s="8" t="s">
        <v>218</v>
      </c>
      <c r="C67" s="19"/>
      <c r="D67" s="82">
        <v>15.623699999999999</v>
      </c>
      <c r="E67" s="52" t="s">
        <v>38</v>
      </c>
      <c r="F67" s="83" t="s">
        <v>36</v>
      </c>
      <c r="G67" s="99" t="s">
        <v>727</v>
      </c>
      <c r="H67" s="13"/>
      <c r="I67" s="87">
        <v>1.2658799999999999</v>
      </c>
      <c r="J67" s="89" t="s">
        <v>36</v>
      </c>
      <c r="K67" s="53"/>
      <c r="L67" s="73">
        <v>9.0364000000000004</v>
      </c>
      <c r="M67" s="52" t="s">
        <v>38</v>
      </c>
      <c r="N67" s="75" t="s">
        <v>39</v>
      </c>
      <c r="O67" s="99" t="s">
        <v>473</v>
      </c>
      <c r="P67" s="54"/>
      <c r="Q67" s="81">
        <v>24.6038</v>
      </c>
      <c r="R67" s="52" t="s">
        <v>38</v>
      </c>
      <c r="S67" s="92" t="s">
        <v>42</v>
      </c>
      <c r="T67" s="99" t="s">
        <v>177</v>
      </c>
      <c r="U67" s="54"/>
      <c r="V67" s="119">
        <v>261</v>
      </c>
      <c r="W67" s="54"/>
      <c r="X67" s="11">
        <v>-1</v>
      </c>
      <c r="Y67" s="54"/>
      <c r="Z67" s="92">
        <v>7.3755031951130245</v>
      </c>
      <c r="AA67" s="52" t="s">
        <v>41</v>
      </c>
      <c r="AB67" s="54"/>
      <c r="AC67" s="52" t="s">
        <v>43</v>
      </c>
      <c r="AD67" s="59"/>
      <c r="AE67" s="52" t="s">
        <v>43</v>
      </c>
      <c r="AF67" s="59"/>
      <c r="AG67" s="52" t="s">
        <v>43</v>
      </c>
      <c r="AH67" s="54"/>
      <c r="AI67" s="101">
        <v>25.463000000000001</v>
      </c>
      <c r="AJ67" s="52" t="s">
        <v>35</v>
      </c>
      <c r="AK67" s="54"/>
      <c r="AL67" s="55" t="s">
        <v>44</v>
      </c>
      <c r="AM67" s="56"/>
      <c r="AN67" s="55">
        <v>13.850181572502322</v>
      </c>
      <c r="AO67" s="57"/>
      <c r="AP67" s="58">
        <v>8</v>
      </c>
      <c r="AQ67" s="54"/>
      <c r="AR67" s="58">
        <v>5</v>
      </c>
      <c r="AS67" s="54"/>
      <c r="AT67" s="105">
        <v>12</v>
      </c>
      <c r="AU67" s="54"/>
      <c r="AV67" s="92">
        <v>1.2166666666666666</v>
      </c>
      <c r="AW67" s="54"/>
      <c r="AX67" s="75">
        <v>13.583333333333334</v>
      </c>
      <c r="AY67" s="59"/>
      <c r="AZ67" s="92">
        <v>2.5</v>
      </c>
      <c r="BA67" s="59"/>
      <c r="BB67" s="75">
        <v>15.466666666666667</v>
      </c>
      <c r="BC67" s="57"/>
      <c r="BD67" s="55">
        <v>12.5</v>
      </c>
      <c r="BE67" s="70"/>
      <c r="BF67" s="55">
        <v>87.5</v>
      </c>
      <c r="BG67" s="54"/>
      <c r="BH67" s="60">
        <v>10800</v>
      </c>
    </row>
    <row r="68" spans="1:60" s="61" customFormat="1" ht="15.75" customHeight="1" x14ac:dyDescent="0.3">
      <c r="A68" s="8" t="s">
        <v>220</v>
      </c>
      <c r="B68" s="8" t="s">
        <v>221</v>
      </c>
      <c r="C68" s="19"/>
      <c r="D68" s="81">
        <v>9.2589000000000006</v>
      </c>
      <c r="E68" s="52" t="s">
        <v>38</v>
      </c>
      <c r="F68" s="84" t="s">
        <v>42</v>
      </c>
      <c r="G68" s="99" t="s">
        <v>101</v>
      </c>
      <c r="H68" s="13"/>
      <c r="I68" s="74">
        <v>0.47497</v>
      </c>
      <c r="J68" s="90" t="s">
        <v>42</v>
      </c>
      <c r="K68" s="53"/>
      <c r="L68" s="73">
        <v>9.5774000000000008</v>
      </c>
      <c r="M68" s="52" t="s">
        <v>38</v>
      </c>
      <c r="N68" s="75" t="s">
        <v>39</v>
      </c>
      <c r="O68" s="99" t="s">
        <v>205</v>
      </c>
      <c r="P68" s="54"/>
      <c r="Q68" s="73">
        <v>39.222799999999999</v>
      </c>
      <c r="R68" s="52" t="s">
        <v>41</v>
      </c>
      <c r="S68" s="91" t="s">
        <v>36</v>
      </c>
      <c r="T68" s="99" t="s">
        <v>504</v>
      </c>
      <c r="U68" s="54"/>
      <c r="V68" s="118">
        <v>135</v>
      </c>
      <c r="W68" s="54"/>
      <c r="X68" s="11">
        <v>-15</v>
      </c>
      <c r="Y68" s="54"/>
      <c r="Z68" s="75">
        <v>10.724145253769377</v>
      </c>
      <c r="AA68" s="52" t="s">
        <v>41</v>
      </c>
      <c r="AB68" s="54"/>
      <c r="AC68" s="75">
        <v>6.3</v>
      </c>
      <c r="AD68" s="59"/>
      <c r="AE68" s="75">
        <v>6.3</v>
      </c>
      <c r="AF68" s="59"/>
      <c r="AG68" s="75">
        <v>5.9</v>
      </c>
      <c r="AH68" s="54"/>
      <c r="AI68" s="102">
        <v>17.760999999999999</v>
      </c>
      <c r="AJ68" s="52" t="s">
        <v>41</v>
      </c>
      <c r="AK68" s="54"/>
      <c r="AL68" s="55" t="s">
        <v>44</v>
      </c>
      <c r="AM68" s="56"/>
      <c r="AN68" s="55">
        <v>0.67954979825865358</v>
      </c>
      <c r="AO68" s="57"/>
      <c r="AP68" s="58">
        <v>10</v>
      </c>
      <c r="AQ68" s="54"/>
      <c r="AR68" s="58">
        <v>5</v>
      </c>
      <c r="AS68" s="54"/>
      <c r="AT68" s="106">
        <v>13</v>
      </c>
      <c r="AU68" s="54"/>
      <c r="AV68" s="75">
        <v>1.6</v>
      </c>
      <c r="AW68" s="54"/>
      <c r="AX68" s="75">
        <v>13.516666666666667</v>
      </c>
      <c r="AY68" s="59"/>
      <c r="AZ68" s="91">
        <v>3.2833333333333332</v>
      </c>
      <c r="BA68" s="59"/>
      <c r="BB68" s="75">
        <v>14.616666666666667</v>
      </c>
      <c r="BC68" s="57"/>
      <c r="BD68" s="55">
        <v>4.9000000000000004</v>
      </c>
      <c r="BE68" s="70"/>
      <c r="BF68" s="55">
        <v>95.1</v>
      </c>
      <c r="BG68" s="54"/>
      <c r="BH68" s="60">
        <v>6900</v>
      </c>
    </row>
    <row r="69" spans="1:60" s="61" customFormat="1" ht="15.75" customHeight="1" x14ac:dyDescent="0.3">
      <c r="A69" s="8" t="s">
        <v>222</v>
      </c>
      <c r="B69" s="8" t="s">
        <v>223</v>
      </c>
      <c r="C69" s="19"/>
      <c r="D69" s="82">
        <v>12.7827</v>
      </c>
      <c r="E69" s="52" t="s">
        <v>41</v>
      </c>
      <c r="F69" s="83" t="s">
        <v>36</v>
      </c>
      <c r="G69" s="99" t="s">
        <v>105</v>
      </c>
      <c r="H69" s="13"/>
      <c r="I69" s="74">
        <v>0.56530999999999998</v>
      </c>
      <c r="J69" s="89" t="s">
        <v>36</v>
      </c>
      <c r="K69" s="53"/>
      <c r="L69" s="73">
        <v>9.6028000000000002</v>
      </c>
      <c r="M69" s="52" t="s">
        <v>38</v>
      </c>
      <c r="N69" s="75" t="s">
        <v>39</v>
      </c>
      <c r="O69" s="99" t="s">
        <v>196</v>
      </c>
      <c r="P69" s="54"/>
      <c r="Q69" s="73">
        <v>29.966699999999999</v>
      </c>
      <c r="R69" s="52" t="s">
        <v>35</v>
      </c>
      <c r="S69" s="92" t="s">
        <v>42</v>
      </c>
      <c r="T69" s="99" t="s">
        <v>750</v>
      </c>
      <c r="U69" s="54"/>
      <c r="V69" s="119">
        <v>240</v>
      </c>
      <c r="W69" s="54"/>
      <c r="X69" s="11">
        <v>-15</v>
      </c>
      <c r="Y69" s="54"/>
      <c r="Z69" s="91">
        <v>12.740597228656867</v>
      </c>
      <c r="AA69" s="52" t="s">
        <v>38</v>
      </c>
      <c r="AB69" s="54"/>
      <c r="AC69" s="52" t="s">
        <v>43</v>
      </c>
      <c r="AD69" s="59"/>
      <c r="AE69" s="52" t="s">
        <v>43</v>
      </c>
      <c r="AF69" s="59"/>
      <c r="AG69" s="52" t="s">
        <v>43</v>
      </c>
      <c r="AH69" s="54"/>
      <c r="AI69" s="102">
        <v>6.0339999999999998</v>
      </c>
      <c r="AJ69" s="52" t="s">
        <v>35</v>
      </c>
      <c r="AK69" s="54"/>
      <c r="AL69" s="55" t="s">
        <v>44</v>
      </c>
      <c r="AM69" s="56"/>
      <c r="AN69" s="55">
        <v>2.1058838394474158E-2</v>
      </c>
      <c r="AO69" s="57"/>
      <c r="AP69" s="58">
        <v>9</v>
      </c>
      <c r="AQ69" s="54"/>
      <c r="AR69" s="58">
        <v>5</v>
      </c>
      <c r="AS69" s="54"/>
      <c r="AT69" s="104">
        <v>16</v>
      </c>
      <c r="AU69" s="54"/>
      <c r="AV69" s="91">
        <v>1.8666666666666667</v>
      </c>
      <c r="AW69" s="54"/>
      <c r="AX69" s="92">
        <v>10.233333333333333</v>
      </c>
      <c r="AY69" s="59"/>
      <c r="AZ69" s="52" t="s">
        <v>43</v>
      </c>
      <c r="BA69" s="59"/>
      <c r="BB69" s="52" t="s">
        <v>43</v>
      </c>
      <c r="BC69" s="57"/>
      <c r="BD69" s="55">
        <v>9.3000000000000007</v>
      </c>
      <c r="BE69" s="70"/>
      <c r="BF69" s="55">
        <v>90.7</v>
      </c>
      <c r="BG69" s="54"/>
      <c r="BH69" s="60">
        <v>9200</v>
      </c>
    </row>
    <row r="70" spans="1:60" s="61" customFormat="1" ht="15.75" customHeight="1" x14ac:dyDescent="0.3">
      <c r="A70" s="8" t="s">
        <v>224</v>
      </c>
      <c r="B70" s="8" t="s">
        <v>225</v>
      </c>
      <c r="C70" s="19"/>
      <c r="D70" s="73">
        <v>10.3339</v>
      </c>
      <c r="E70" s="52" t="s">
        <v>38</v>
      </c>
      <c r="F70" s="85" t="s">
        <v>39</v>
      </c>
      <c r="G70" s="99" t="s">
        <v>316</v>
      </c>
      <c r="H70" s="13"/>
      <c r="I70" s="74">
        <v>0.49423</v>
      </c>
      <c r="J70" s="89" t="s">
        <v>36</v>
      </c>
      <c r="K70" s="53"/>
      <c r="L70" s="73">
        <v>10.3508</v>
      </c>
      <c r="M70" s="52" t="s">
        <v>38</v>
      </c>
      <c r="N70" s="75" t="s">
        <v>39</v>
      </c>
      <c r="O70" s="99" t="s">
        <v>88</v>
      </c>
      <c r="P70" s="54"/>
      <c r="Q70" s="82">
        <v>49.992899999999999</v>
      </c>
      <c r="R70" s="52" t="s">
        <v>38</v>
      </c>
      <c r="S70" s="91" t="s">
        <v>36</v>
      </c>
      <c r="T70" s="99" t="s">
        <v>759</v>
      </c>
      <c r="U70" s="54"/>
      <c r="V70" s="118">
        <v>209</v>
      </c>
      <c r="W70" s="54"/>
      <c r="X70" s="11">
        <v>-10</v>
      </c>
      <c r="Y70" s="54"/>
      <c r="Z70" s="91">
        <v>11.566782503844305</v>
      </c>
      <c r="AA70" s="52" t="s">
        <v>41</v>
      </c>
      <c r="AB70" s="54"/>
      <c r="AC70" s="52" t="s">
        <v>43</v>
      </c>
      <c r="AD70" s="59"/>
      <c r="AE70" s="52" t="s">
        <v>43</v>
      </c>
      <c r="AF70" s="59"/>
      <c r="AG70" s="52" t="s">
        <v>43</v>
      </c>
      <c r="AH70" s="54"/>
      <c r="AI70" s="103">
        <v>101.512</v>
      </c>
      <c r="AJ70" s="52" t="s">
        <v>41</v>
      </c>
      <c r="AK70" s="54"/>
      <c r="AL70" s="55" t="s">
        <v>44</v>
      </c>
      <c r="AM70" s="56"/>
      <c r="AN70" s="55">
        <v>0.41322034127935725</v>
      </c>
      <c r="AO70" s="57"/>
      <c r="AP70" s="58">
        <v>10</v>
      </c>
      <c r="AQ70" s="54"/>
      <c r="AR70" s="58">
        <v>4</v>
      </c>
      <c r="AS70" s="54"/>
      <c r="AT70" s="104">
        <v>16</v>
      </c>
      <c r="AU70" s="54"/>
      <c r="AV70" s="75">
        <v>1.6166666666666667</v>
      </c>
      <c r="AW70" s="54"/>
      <c r="AX70" s="92">
        <v>9.4</v>
      </c>
      <c r="AY70" s="59"/>
      <c r="AZ70" s="92">
        <v>2.6</v>
      </c>
      <c r="BA70" s="59"/>
      <c r="BB70" s="92">
        <v>10.65</v>
      </c>
      <c r="BC70" s="57"/>
      <c r="BD70" s="55">
        <v>3.6</v>
      </c>
      <c r="BE70" s="70"/>
      <c r="BF70" s="55">
        <v>96.4</v>
      </c>
      <c r="BG70" s="54"/>
      <c r="BH70" s="60">
        <v>6800</v>
      </c>
    </row>
    <row r="71" spans="1:60" s="61" customFormat="1" ht="15.75" customHeight="1" x14ac:dyDescent="0.3">
      <c r="A71" s="8" t="s">
        <v>227</v>
      </c>
      <c r="B71" s="8" t="s">
        <v>228</v>
      </c>
      <c r="C71" s="19"/>
      <c r="D71" s="81">
        <v>8.3687000000000005</v>
      </c>
      <c r="E71" s="52" t="s">
        <v>35</v>
      </c>
      <c r="F71" s="84" t="s">
        <v>42</v>
      </c>
      <c r="G71" s="99" t="s">
        <v>50</v>
      </c>
      <c r="H71" s="13"/>
      <c r="I71" s="86">
        <v>0.15673999999999999</v>
      </c>
      <c r="J71" s="90" t="s">
        <v>42</v>
      </c>
      <c r="K71" s="53"/>
      <c r="L71" s="81">
        <v>2.9375</v>
      </c>
      <c r="M71" s="52" t="s">
        <v>41</v>
      </c>
      <c r="N71" s="92" t="s">
        <v>42</v>
      </c>
      <c r="O71" s="99" t="s">
        <v>763</v>
      </c>
      <c r="P71" s="54"/>
      <c r="Q71" s="81">
        <v>17.434899999999999</v>
      </c>
      <c r="R71" s="52" t="s">
        <v>38</v>
      </c>
      <c r="S71" s="92" t="s">
        <v>42</v>
      </c>
      <c r="T71" s="99" t="s">
        <v>750</v>
      </c>
      <c r="U71" s="54"/>
      <c r="V71" s="117">
        <v>1</v>
      </c>
      <c r="W71" s="54"/>
      <c r="X71" s="11">
        <v>2</v>
      </c>
      <c r="Y71" s="54"/>
      <c r="Z71" s="92">
        <v>5.4100889706037742</v>
      </c>
      <c r="AA71" s="52" t="s">
        <v>35</v>
      </c>
      <c r="AB71" s="54"/>
      <c r="AC71" s="52" t="s">
        <v>43</v>
      </c>
      <c r="AD71" s="59"/>
      <c r="AE71" s="52" t="s">
        <v>43</v>
      </c>
      <c r="AF71" s="59"/>
      <c r="AG71" s="52" t="s">
        <v>43</v>
      </c>
      <c r="AH71" s="54"/>
      <c r="AI71" s="103">
        <v>59.072000000000003</v>
      </c>
      <c r="AJ71" s="52" t="s">
        <v>38</v>
      </c>
      <c r="AK71" s="54"/>
      <c r="AL71" s="55" t="s">
        <v>44</v>
      </c>
      <c r="AM71" s="56"/>
      <c r="AN71" s="55">
        <v>0.29586424057989391</v>
      </c>
      <c r="AO71" s="57"/>
      <c r="AP71" s="58">
        <v>10</v>
      </c>
      <c r="AQ71" s="54"/>
      <c r="AR71" s="58">
        <v>4</v>
      </c>
      <c r="AS71" s="54"/>
      <c r="AT71" s="105">
        <v>11</v>
      </c>
      <c r="AU71" s="54"/>
      <c r="AV71" s="92">
        <v>1.0666666666666667</v>
      </c>
      <c r="AW71" s="54"/>
      <c r="AX71" s="75">
        <v>10.366666666666667</v>
      </c>
      <c r="AY71" s="59"/>
      <c r="AZ71" s="92">
        <v>2.6833333333333331</v>
      </c>
      <c r="BA71" s="59"/>
      <c r="BB71" s="75">
        <v>15.766666666666667</v>
      </c>
      <c r="BC71" s="57"/>
      <c r="BD71" s="55">
        <v>8.1</v>
      </c>
      <c r="BE71" s="70"/>
      <c r="BF71" s="55">
        <v>91.9</v>
      </c>
      <c r="BG71" s="54"/>
      <c r="BH71" s="60">
        <v>3900</v>
      </c>
    </row>
    <row r="72" spans="1:60" s="61" customFormat="1" ht="15.75" customHeight="1" x14ac:dyDescent="0.3">
      <c r="A72" s="8" t="s">
        <v>229</v>
      </c>
      <c r="B72" s="8" t="s">
        <v>230</v>
      </c>
      <c r="C72" s="19"/>
      <c r="D72" s="81">
        <v>9.3247</v>
      </c>
      <c r="E72" s="52" t="s">
        <v>38</v>
      </c>
      <c r="F72" s="83" t="s">
        <v>36</v>
      </c>
      <c r="G72" s="99" t="s">
        <v>388</v>
      </c>
      <c r="H72" s="13"/>
      <c r="I72" s="74">
        <v>0.40292</v>
      </c>
      <c r="J72" s="76" t="s">
        <v>39</v>
      </c>
      <c r="K72" s="53"/>
      <c r="L72" s="82">
        <v>13.505599999999999</v>
      </c>
      <c r="M72" s="52" t="s">
        <v>38</v>
      </c>
      <c r="N72" s="75" t="s">
        <v>39</v>
      </c>
      <c r="O72" s="99" t="s">
        <v>62</v>
      </c>
      <c r="P72" s="54"/>
      <c r="Q72" s="82">
        <v>44.577599999999997</v>
      </c>
      <c r="R72" s="52" t="s">
        <v>38</v>
      </c>
      <c r="S72" s="75" t="s">
        <v>39</v>
      </c>
      <c r="T72" s="99" t="s">
        <v>612</v>
      </c>
      <c r="U72" s="54"/>
      <c r="V72" s="118">
        <v>207</v>
      </c>
      <c r="W72" s="54"/>
      <c r="X72" s="11">
        <v>1</v>
      </c>
      <c r="Y72" s="54"/>
      <c r="Z72" s="91">
        <v>25.586577431326575</v>
      </c>
      <c r="AA72" s="52" t="s">
        <v>41</v>
      </c>
      <c r="AB72" s="54"/>
      <c r="AC72" s="91">
        <v>5.0999999999999996</v>
      </c>
      <c r="AD72" s="59"/>
      <c r="AE72" s="91">
        <v>5</v>
      </c>
      <c r="AF72" s="59"/>
      <c r="AG72" s="91">
        <v>5.5</v>
      </c>
      <c r="AH72" s="54"/>
      <c r="AI72" s="102">
        <v>14.57</v>
      </c>
      <c r="AJ72" s="52" t="s">
        <v>35</v>
      </c>
      <c r="AK72" s="54"/>
      <c r="AL72" s="55" t="s">
        <v>44</v>
      </c>
      <c r="AM72" s="56"/>
      <c r="AN72" s="55">
        <v>0.7026506622773645</v>
      </c>
      <c r="AO72" s="57"/>
      <c r="AP72" s="58">
        <v>9</v>
      </c>
      <c r="AQ72" s="54"/>
      <c r="AR72" s="58">
        <v>5</v>
      </c>
      <c r="AS72" s="54"/>
      <c r="AT72" s="106">
        <v>13</v>
      </c>
      <c r="AU72" s="54"/>
      <c r="AV72" s="91">
        <v>1.9666666666666666</v>
      </c>
      <c r="AW72" s="54"/>
      <c r="AX72" s="75">
        <v>11.866666666666667</v>
      </c>
      <c r="AY72" s="59"/>
      <c r="AZ72" s="91">
        <v>3.3166666666666669</v>
      </c>
      <c r="BA72" s="59"/>
      <c r="BB72" s="75">
        <v>13.933333333333334</v>
      </c>
      <c r="BC72" s="57"/>
      <c r="BD72" s="55">
        <v>7.6</v>
      </c>
      <c r="BE72" s="70"/>
      <c r="BF72" s="55">
        <v>92.4</v>
      </c>
      <c r="BG72" s="54"/>
      <c r="BH72" s="60">
        <v>6500</v>
      </c>
    </row>
    <row r="73" spans="1:60" s="61" customFormat="1" ht="15.75" customHeight="1" x14ac:dyDescent="0.3">
      <c r="A73" s="8" t="s">
        <v>231</v>
      </c>
      <c r="B73" s="8" t="s">
        <v>232</v>
      </c>
      <c r="C73" s="19"/>
      <c r="D73" s="73">
        <v>10.169499999999999</v>
      </c>
      <c r="E73" s="52" t="s">
        <v>35</v>
      </c>
      <c r="F73" s="84" t="s">
        <v>42</v>
      </c>
      <c r="G73" s="99" t="s">
        <v>212</v>
      </c>
      <c r="H73" s="13"/>
      <c r="I73" s="74">
        <v>0.61009999999999998</v>
      </c>
      <c r="J73" s="76" t="s">
        <v>39</v>
      </c>
      <c r="K73" s="53"/>
      <c r="L73" s="82">
        <v>13.1525</v>
      </c>
      <c r="M73" s="52" t="s">
        <v>38</v>
      </c>
      <c r="N73" s="75" t="s">
        <v>39</v>
      </c>
      <c r="O73" s="99" t="s">
        <v>719</v>
      </c>
      <c r="P73" s="54"/>
      <c r="Q73" s="73">
        <v>36.203400000000002</v>
      </c>
      <c r="R73" s="52" t="s">
        <v>38</v>
      </c>
      <c r="S73" s="75" t="s">
        <v>39</v>
      </c>
      <c r="T73" s="99" t="s">
        <v>50</v>
      </c>
      <c r="U73" s="54"/>
      <c r="V73" s="119">
        <v>231</v>
      </c>
      <c r="W73" s="54"/>
      <c r="X73" s="11">
        <v>5</v>
      </c>
      <c r="Y73" s="54"/>
      <c r="Z73" s="75">
        <v>10.305084745762711</v>
      </c>
      <c r="AA73" s="52" t="s">
        <v>38</v>
      </c>
      <c r="AB73" s="54"/>
      <c r="AC73" s="52" t="s">
        <v>43</v>
      </c>
      <c r="AD73" s="59"/>
      <c r="AE73" s="52" t="s">
        <v>43</v>
      </c>
      <c r="AF73" s="59"/>
      <c r="AG73" s="52" t="s">
        <v>43</v>
      </c>
      <c r="AH73" s="54"/>
      <c r="AI73" s="102">
        <v>12.239000000000001</v>
      </c>
      <c r="AJ73" s="52" t="s">
        <v>35</v>
      </c>
      <c r="AK73" s="54"/>
      <c r="AL73" s="55" t="s">
        <v>56</v>
      </c>
      <c r="AM73" s="56"/>
      <c r="AN73" s="55">
        <v>3.3898305084745763E-2</v>
      </c>
      <c r="AO73" s="57"/>
      <c r="AP73" s="58">
        <v>10</v>
      </c>
      <c r="AQ73" s="54"/>
      <c r="AR73" s="58">
        <v>5</v>
      </c>
      <c r="AS73" s="54"/>
      <c r="AT73" s="104">
        <v>15</v>
      </c>
      <c r="AU73" s="54"/>
      <c r="AV73" s="92">
        <v>1.0333333333333334</v>
      </c>
      <c r="AW73" s="54"/>
      <c r="AX73" s="92">
        <v>9.3833333333333329</v>
      </c>
      <c r="AY73" s="59"/>
      <c r="AZ73" s="75">
        <v>2.9166666666666665</v>
      </c>
      <c r="BA73" s="59"/>
      <c r="BB73" s="75">
        <v>13.733333333333333</v>
      </c>
      <c r="BC73" s="57"/>
      <c r="BD73" s="55">
        <v>0</v>
      </c>
      <c r="BE73" s="70"/>
      <c r="BF73" s="55">
        <v>100</v>
      </c>
      <c r="BG73" s="54"/>
      <c r="BH73" s="60">
        <v>6800</v>
      </c>
    </row>
    <row r="74" spans="1:60" s="61" customFormat="1" ht="15.75" customHeight="1" x14ac:dyDescent="0.3">
      <c r="A74" s="8" t="s">
        <v>234</v>
      </c>
      <c r="B74" s="8" t="s">
        <v>235</v>
      </c>
      <c r="C74" s="19"/>
      <c r="D74" s="73">
        <v>9.7323000000000004</v>
      </c>
      <c r="E74" s="52" t="s">
        <v>35</v>
      </c>
      <c r="F74" s="84" t="s">
        <v>42</v>
      </c>
      <c r="G74" s="99" t="s">
        <v>340</v>
      </c>
      <c r="H74" s="13"/>
      <c r="I74" s="74">
        <v>0.54330000000000001</v>
      </c>
      <c r="J74" s="76" t="s">
        <v>39</v>
      </c>
      <c r="K74" s="53"/>
      <c r="L74" s="73">
        <v>8.5915999999999997</v>
      </c>
      <c r="M74" s="52" t="s">
        <v>35</v>
      </c>
      <c r="N74" s="75" t="s">
        <v>39</v>
      </c>
      <c r="O74" s="99" t="s">
        <v>1135</v>
      </c>
      <c r="P74" s="54"/>
      <c r="Q74" s="81">
        <v>25.726299999999998</v>
      </c>
      <c r="R74" s="52" t="s">
        <v>38</v>
      </c>
      <c r="S74" s="92" t="s">
        <v>42</v>
      </c>
      <c r="T74" s="99" t="s">
        <v>50</v>
      </c>
      <c r="U74" s="54"/>
      <c r="V74" s="118">
        <v>107</v>
      </c>
      <c r="W74" s="54"/>
      <c r="X74" s="11">
        <v>22</v>
      </c>
      <c r="Y74" s="54"/>
      <c r="Z74" s="75">
        <v>7.5479940781011097</v>
      </c>
      <c r="AA74" s="52" t="s">
        <v>38</v>
      </c>
      <c r="AB74" s="54"/>
      <c r="AC74" s="92">
        <v>7</v>
      </c>
      <c r="AD74" s="59"/>
      <c r="AE74" s="92">
        <v>7</v>
      </c>
      <c r="AF74" s="59"/>
      <c r="AG74" s="92">
        <v>6.5</v>
      </c>
      <c r="AH74" s="54"/>
      <c r="AI74" s="103">
        <v>72.180999999999997</v>
      </c>
      <c r="AJ74" s="52" t="s">
        <v>38</v>
      </c>
      <c r="AK74" s="54"/>
      <c r="AL74" s="55" t="s">
        <v>44</v>
      </c>
      <c r="AM74" s="56"/>
      <c r="AN74" s="55">
        <v>2.4027376647331504</v>
      </c>
      <c r="AO74" s="57"/>
      <c r="AP74" s="58">
        <v>7</v>
      </c>
      <c r="AQ74" s="54"/>
      <c r="AR74" s="58">
        <v>5</v>
      </c>
      <c r="AS74" s="54"/>
      <c r="AT74" s="104">
        <v>15</v>
      </c>
      <c r="AU74" s="54"/>
      <c r="AV74" s="91">
        <v>2.2000000000000002</v>
      </c>
      <c r="AW74" s="54"/>
      <c r="AX74" s="75">
        <v>13.833333333333334</v>
      </c>
      <c r="AY74" s="59"/>
      <c r="AZ74" s="52" t="s">
        <v>43</v>
      </c>
      <c r="BA74" s="59"/>
      <c r="BB74" s="52" t="s">
        <v>43</v>
      </c>
      <c r="BC74" s="57"/>
      <c r="BD74" s="55">
        <v>11.9</v>
      </c>
      <c r="BE74" s="70"/>
      <c r="BF74" s="55">
        <v>88.1</v>
      </c>
      <c r="BG74" s="54"/>
      <c r="BH74" s="60">
        <v>7200</v>
      </c>
    </row>
    <row r="75" spans="1:60" s="61" customFormat="1" ht="15.75" customHeight="1" x14ac:dyDescent="0.3">
      <c r="A75" s="8" t="s">
        <v>236</v>
      </c>
      <c r="B75" s="8" t="s">
        <v>237</v>
      </c>
      <c r="C75" s="19"/>
      <c r="D75" s="73">
        <v>10.7864</v>
      </c>
      <c r="E75" s="52" t="s">
        <v>35</v>
      </c>
      <c r="F75" s="85" t="s">
        <v>39</v>
      </c>
      <c r="G75" s="99" t="s">
        <v>226</v>
      </c>
      <c r="H75" s="13"/>
      <c r="I75" s="87">
        <v>0.74129</v>
      </c>
      <c r="J75" s="89" t="s">
        <v>36</v>
      </c>
      <c r="K75" s="53"/>
      <c r="L75" s="82">
        <v>12.2995</v>
      </c>
      <c r="M75" s="52" t="s">
        <v>38</v>
      </c>
      <c r="N75" s="91" t="s">
        <v>36</v>
      </c>
      <c r="O75" s="99" t="s">
        <v>1127</v>
      </c>
      <c r="P75" s="54"/>
      <c r="Q75" s="73">
        <v>34.974699999999999</v>
      </c>
      <c r="R75" s="52" t="s">
        <v>38</v>
      </c>
      <c r="S75" s="75" t="s">
        <v>39</v>
      </c>
      <c r="T75" s="99" t="s">
        <v>720</v>
      </c>
      <c r="U75" s="54"/>
      <c r="V75" s="119">
        <v>241</v>
      </c>
      <c r="W75" s="54"/>
      <c r="X75" s="11">
        <v>2</v>
      </c>
      <c r="Y75" s="54"/>
      <c r="Z75" s="75">
        <v>10.872854610695603</v>
      </c>
      <c r="AA75" s="52" t="s">
        <v>38</v>
      </c>
      <c r="AB75" s="54"/>
      <c r="AC75" s="52" t="s">
        <v>43</v>
      </c>
      <c r="AD75" s="59"/>
      <c r="AE75" s="52" t="s">
        <v>43</v>
      </c>
      <c r="AF75" s="59"/>
      <c r="AG75" s="52" t="s">
        <v>43</v>
      </c>
      <c r="AH75" s="54"/>
      <c r="AI75" s="101">
        <v>43.027000000000001</v>
      </c>
      <c r="AJ75" s="52" t="s">
        <v>41</v>
      </c>
      <c r="AK75" s="54"/>
      <c r="AL75" s="55" t="s">
        <v>44</v>
      </c>
      <c r="AM75" s="56"/>
      <c r="AN75" s="55">
        <v>6.571267995330941</v>
      </c>
      <c r="AO75" s="57"/>
      <c r="AP75" s="58">
        <v>10</v>
      </c>
      <c r="AQ75" s="54"/>
      <c r="AR75" s="58">
        <v>5</v>
      </c>
      <c r="AS75" s="54"/>
      <c r="AT75" s="106">
        <v>14</v>
      </c>
      <c r="AU75" s="54"/>
      <c r="AV75" s="92">
        <v>1.1666666666666667</v>
      </c>
      <c r="AW75" s="54"/>
      <c r="AX75" s="91">
        <v>16.016666666666666</v>
      </c>
      <c r="AY75" s="59"/>
      <c r="AZ75" s="91">
        <v>3.5666666666666669</v>
      </c>
      <c r="BA75" s="59"/>
      <c r="BB75" s="91">
        <v>21.7</v>
      </c>
      <c r="BC75" s="57"/>
      <c r="BD75" s="55">
        <v>5.6</v>
      </c>
      <c r="BE75" s="70"/>
      <c r="BF75" s="55">
        <v>94.4</v>
      </c>
      <c r="BG75" s="54"/>
      <c r="BH75" s="60">
        <v>8800</v>
      </c>
    </row>
    <row r="76" spans="1:60" s="61" customFormat="1" ht="15.75" customHeight="1" x14ac:dyDescent="0.3">
      <c r="A76" s="8" t="s">
        <v>238</v>
      </c>
      <c r="B76" s="8" t="s">
        <v>239</v>
      </c>
      <c r="C76" s="19"/>
      <c r="D76" s="73">
        <v>9.3963000000000001</v>
      </c>
      <c r="E76" s="52" t="s">
        <v>35</v>
      </c>
      <c r="F76" s="85" t="s">
        <v>39</v>
      </c>
      <c r="G76" s="99" t="s">
        <v>251</v>
      </c>
      <c r="H76" s="13"/>
      <c r="I76" s="74">
        <v>0.51788000000000001</v>
      </c>
      <c r="J76" s="89" t="s">
        <v>36</v>
      </c>
      <c r="K76" s="53"/>
      <c r="L76" s="82">
        <v>15.717499999999999</v>
      </c>
      <c r="M76" s="52" t="s">
        <v>38</v>
      </c>
      <c r="N76" s="91" t="s">
        <v>36</v>
      </c>
      <c r="O76" s="99" t="s">
        <v>121</v>
      </c>
      <c r="P76" s="54"/>
      <c r="Q76" s="82">
        <v>69.665199999999999</v>
      </c>
      <c r="R76" s="52" t="s">
        <v>35</v>
      </c>
      <c r="S76" s="91" t="s">
        <v>36</v>
      </c>
      <c r="T76" s="99" t="s">
        <v>264</v>
      </c>
      <c r="U76" s="54"/>
      <c r="V76" s="119">
        <v>244</v>
      </c>
      <c r="W76" s="54"/>
      <c r="X76" s="11">
        <v>12</v>
      </c>
      <c r="Y76" s="54"/>
      <c r="Z76" s="91">
        <v>12.338770864946889</v>
      </c>
      <c r="AA76" s="52" t="s">
        <v>35</v>
      </c>
      <c r="AB76" s="54"/>
      <c r="AC76" s="91">
        <v>4.5999999999999996</v>
      </c>
      <c r="AD76" s="59"/>
      <c r="AE76" s="91">
        <v>4.5999999999999996</v>
      </c>
      <c r="AF76" s="59"/>
      <c r="AG76" s="91">
        <v>5.7</v>
      </c>
      <c r="AH76" s="54"/>
      <c r="AI76" s="101">
        <v>53.414000000000001</v>
      </c>
      <c r="AJ76" s="52" t="s">
        <v>35</v>
      </c>
      <c r="AK76" s="54"/>
      <c r="AL76" s="55" t="s">
        <v>44</v>
      </c>
      <c r="AM76" s="56"/>
      <c r="AN76" s="55">
        <v>0.69233687405159339</v>
      </c>
      <c r="AO76" s="57"/>
      <c r="AP76" s="58">
        <v>10</v>
      </c>
      <c r="AQ76" s="54"/>
      <c r="AR76" s="58">
        <v>5</v>
      </c>
      <c r="AS76" s="54"/>
      <c r="AT76" s="104">
        <v>15</v>
      </c>
      <c r="AU76" s="54"/>
      <c r="AV76" s="75">
        <v>1.7166666666666666</v>
      </c>
      <c r="AW76" s="54"/>
      <c r="AX76" s="92">
        <v>9.1166666666666671</v>
      </c>
      <c r="AY76" s="59"/>
      <c r="AZ76" s="75">
        <v>2.8166666666666669</v>
      </c>
      <c r="BA76" s="59"/>
      <c r="BB76" s="92">
        <v>11.683333333333334</v>
      </c>
      <c r="BC76" s="57"/>
      <c r="BD76" s="55">
        <v>3.6</v>
      </c>
      <c r="BE76" s="70"/>
      <c r="BF76" s="55">
        <v>96.4</v>
      </c>
      <c r="BG76" s="54"/>
      <c r="BH76" s="60">
        <v>7000</v>
      </c>
    </row>
    <row r="77" spans="1:60" s="61" customFormat="1" ht="15.75" customHeight="1" x14ac:dyDescent="0.3">
      <c r="A77" s="8" t="s">
        <v>241</v>
      </c>
      <c r="B77" s="8" t="s">
        <v>242</v>
      </c>
      <c r="C77" s="19"/>
      <c r="D77" s="73">
        <v>11.3347</v>
      </c>
      <c r="E77" s="52" t="s">
        <v>38</v>
      </c>
      <c r="F77" s="83" t="s">
        <v>36</v>
      </c>
      <c r="G77" s="99" t="s">
        <v>138</v>
      </c>
      <c r="H77" s="13"/>
      <c r="I77" s="87">
        <v>0.73797000000000001</v>
      </c>
      <c r="J77" s="76" t="s">
        <v>39</v>
      </c>
      <c r="K77" s="53"/>
      <c r="L77" s="73">
        <v>8.8983000000000008</v>
      </c>
      <c r="M77" s="52" t="s">
        <v>41</v>
      </c>
      <c r="N77" s="91" t="s">
        <v>36</v>
      </c>
      <c r="O77" s="99" t="s">
        <v>1136</v>
      </c>
      <c r="P77" s="54"/>
      <c r="Q77" s="73">
        <v>30.331900000000001</v>
      </c>
      <c r="R77" s="52" t="s">
        <v>38</v>
      </c>
      <c r="S77" s="91" t="s">
        <v>36</v>
      </c>
      <c r="T77" s="99" t="s">
        <v>137</v>
      </c>
      <c r="U77" s="54"/>
      <c r="V77" s="118">
        <v>180</v>
      </c>
      <c r="W77" s="54"/>
      <c r="X77" s="11">
        <v>4</v>
      </c>
      <c r="Y77" s="54"/>
      <c r="Z77" s="75">
        <v>7.6624293785310735</v>
      </c>
      <c r="AA77" s="52" t="s">
        <v>41</v>
      </c>
      <c r="AB77" s="54"/>
      <c r="AC77" s="52" t="s">
        <v>43</v>
      </c>
      <c r="AD77" s="59"/>
      <c r="AE77" s="52" t="s">
        <v>43</v>
      </c>
      <c r="AF77" s="59"/>
      <c r="AG77" s="52" t="s">
        <v>43</v>
      </c>
      <c r="AH77" s="54"/>
      <c r="AI77" s="103">
        <v>88.245000000000005</v>
      </c>
      <c r="AJ77" s="52" t="s">
        <v>35</v>
      </c>
      <c r="AK77" s="54"/>
      <c r="AL77" s="55" t="s">
        <v>44</v>
      </c>
      <c r="AM77" s="56"/>
      <c r="AN77" s="55">
        <v>2.8248587570621471</v>
      </c>
      <c r="AO77" s="57"/>
      <c r="AP77" s="58">
        <v>4</v>
      </c>
      <c r="AQ77" s="54"/>
      <c r="AR77" s="58">
        <v>4</v>
      </c>
      <c r="AS77" s="54"/>
      <c r="AT77" s="104">
        <v>15</v>
      </c>
      <c r="AU77" s="54"/>
      <c r="AV77" s="75">
        <v>1.7</v>
      </c>
      <c r="AW77" s="54"/>
      <c r="AX77" s="91">
        <v>13.933333333333334</v>
      </c>
      <c r="AY77" s="59"/>
      <c r="AZ77" s="75">
        <v>3.0833333333333335</v>
      </c>
      <c r="BA77" s="59"/>
      <c r="BB77" s="91">
        <v>20.149999999999999</v>
      </c>
      <c r="BC77" s="57"/>
      <c r="BD77" s="55">
        <v>0</v>
      </c>
      <c r="BE77" s="70"/>
      <c r="BF77" s="55">
        <v>100</v>
      </c>
      <c r="BG77" s="54"/>
      <c r="BH77" s="60">
        <v>8800</v>
      </c>
    </row>
    <row r="78" spans="1:60" s="61" customFormat="1" ht="15.75" customHeight="1" x14ac:dyDescent="0.3">
      <c r="A78" s="8" t="s">
        <v>243</v>
      </c>
      <c r="B78" s="8" t="s">
        <v>244</v>
      </c>
      <c r="C78" s="19"/>
      <c r="D78" s="73">
        <v>11.1709</v>
      </c>
      <c r="E78" s="52" t="s">
        <v>35</v>
      </c>
      <c r="F78" s="84" t="s">
        <v>42</v>
      </c>
      <c r="G78" s="99" t="s">
        <v>98</v>
      </c>
      <c r="H78" s="13"/>
      <c r="I78" s="86">
        <v>0.33073999999999998</v>
      </c>
      <c r="J78" s="90" t="s">
        <v>42</v>
      </c>
      <c r="K78" s="53"/>
      <c r="L78" s="81">
        <v>6.3044000000000002</v>
      </c>
      <c r="M78" s="52" t="s">
        <v>38</v>
      </c>
      <c r="N78" s="75" t="s">
        <v>39</v>
      </c>
      <c r="O78" s="99" t="s">
        <v>96</v>
      </c>
      <c r="P78" s="54"/>
      <c r="Q78" s="81">
        <v>24.369599999999998</v>
      </c>
      <c r="R78" s="52" t="s">
        <v>38</v>
      </c>
      <c r="S78" s="75" t="s">
        <v>39</v>
      </c>
      <c r="T78" s="99" t="s">
        <v>612</v>
      </c>
      <c r="U78" s="54"/>
      <c r="V78" s="117">
        <v>67</v>
      </c>
      <c r="W78" s="54"/>
      <c r="X78" s="11">
        <v>13</v>
      </c>
      <c r="Y78" s="54"/>
      <c r="Z78" s="92">
        <v>6.4887184781005747</v>
      </c>
      <c r="AA78" s="52" t="s">
        <v>35</v>
      </c>
      <c r="AB78" s="54"/>
      <c r="AC78" s="52" t="s">
        <v>43</v>
      </c>
      <c r="AD78" s="59"/>
      <c r="AE78" s="52" t="s">
        <v>43</v>
      </c>
      <c r="AF78" s="59"/>
      <c r="AG78" s="52" t="s">
        <v>43</v>
      </c>
      <c r="AH78" s="54"/>
      <c r="AI78" s="102">
        <v>9.6679999999999993</v>
      </c>
      <c r="AJ78" s="52" t="s">
        <v>35</v>
      </c>
      <c r="AK78" s="54"/>
      <c r="AL78" s="55" t="s">
        <v>44</v>
      </c>
      <c r="AM78" s="56"/>
      <c r="AN78" s="55">
        <v>1.1797669960182864</v>
      </c>
      <c r="AO78" s="57"/>
      <c r="AP78" s="58">
        <v>8</v>
      </c>
      <c r="AQ78" s="54"/>
      <c r="AR78" s="58">
        <v>5</v>
      </c>
      <c r="AS78" s="54"/>
      <c r="AT78" s="105">
        <v>8</v>
      </c>
      <c r="AU78" s="54"/>
      <c r="AV78" s="92">
        <v>1.4166666666666667</v>
      </c>
      <c r="AW78" s="54"/>
      <c r="AX78" s="75">
        <v>11.816666666666666</v>
      </c>
      <c r="AY78" s="59"/>
      <c r="AZ78" s="75">
        <v>2.8833333333333333</v>
      </c>
      <c r="BA78" s="59"/>
      <c r="BB78" s="91">
        <v>22.116666666666667</v>
      </c>
      <c r="BC78" s="57"/>
      <c r="BD78" s="55">
        <v>4.5999999999999996</v>
      </c>
      <c r="BE78" s="70"/>
      <c r="BF78" s="55">
        <v>95.4</v>
      </c>
      <c r="BG78" s="54"/>
      <c r="BH78" s="60">
        <v>6900</v>
      </c>
    </row>
    <row r="79" spans="1:60" s="61" customFormat="1" ht="15.75" customHeight="1" x14ac:dyDescent="0.3">
      <c r="A79" s="8" t="s">
        <v>245</v>
      </c>
      <c r="B79" s="8" t="s">
        <v>246</v>
      </c>
      <c r="C79" s="19"/>
      <c r="D79" s="73">
        <v>9.9794</v>
      </c>
      <c r="E79" s="52" t="s">
        <v>35</v>
      </c>
      <c r="F79" s="84" t="s">
        <v>42</v>
      </c>
      <c r="G79" s="99" t="s">
        <v>267</v>
      </c>
      <c r="H79" s="13"/>
      <c r="I79" s="74">
        <v>0.57220000000000004</v>
      </c>
      <c r="J79" s="76" t="s">
        <v>39</v>
      </c>
      <c r="K79" s="53"/>
      <c r="L79" s="81">
        <v>6.7343999999999999</v>
      </c>
      <c r="M79" s="52" t="s">
        <v>41</v>
      </c>
      <c r="N79" s="92" t="s">
        <v>42</v>
      </c>
      <c r="O79" s="99" t="s">
        <v>37</v>
      </c>
      <c r="P79" s="54"/>
      <c r="Q79" s="81">
        <v>22.854900000000001</v>
      </c>
      <c r="R79" s="52" t="s">
        <v>35</v>
      </c>
      <c r="S79" s="92" t="s">
        <v>42</v>
      </c>
      <c r="T79" s="99" t="s">
        <v>667</v>
      </c>
      <c r="U79" s="54"/>
      <c r="V79" s="117">
        <v>55</v>
      </c>
      <c r="W79" s="54"/>
      <c r="X79" s="11">
        <v>-5</v>
      </c>
      <c r="Y79" s="54"/>
      <c r="Z79" s="92">
        <v>5.513102341323842</v>
      </c>
      <c r="AA79" s="52" t="s">
        <v>38</v>
      </c>
      <c r="AB79" s="54"/>
      <c r="AC79" s="75">
        <v>6.1</v>
      </c>
      <c r="AD79" s="59"/>
      <c r="AE79" s="75">
        <v>6</v>
      </c>
      <c r="AF79" s="59"/>
      <c r="AG79" s="75">
        <v>6</v>
      </c>
      <c r="AH79" s="54"/>
      <c r="AI79" s="101">
        <v>30.335999999999999</v>
      </c>
      <c r="AJ79" s="52" t="s">
        <v>38</v>
      </c>
      <c r="AK79" s="54"/>
      <c r="AL79" s="55" t="s">
        <v>44</v>
      </c>
      <c r="AM79" s="62"/>
      <c r="AN79" s="55">
        <v>3.2799469625597544</v>
      </c>
      <c r="AO79" s="57"/>
      <c r="AP79" s="58">
        <v>10</v>
      </c>
      <c r="AQ79" s="54"/>
      <c r="AR79" s="58">
        <v>5</v>
      </c>
      <c r="AS79" s="54"/>
      <c r="AT79" s="105">
        <v>12</v>
      </c>
      <c r="AU79" s="54"/>
      <c r="AV79" s="75">
        <v>1.6833333333333333</v>
      </c>
      <c r="AW79" s="54"/>
      <c r="AX79" s="75">
        <v>11.416666666666666</v>
      </c>
      <c r="AY79" s="59"/>
      <c r="AZ79" s="92">
        <v>2.75</v>
      </c>
      <c r="BA79" s="59"/>
      <c r="BB79" s="75">
        <v>13.583333333333334</v>
      </c>
      <c r="BC79" s="57"/>
      <c r="BD79" s="55">
        <v>3.2</v>
      </c>
      <c r="BE79" s="70"/>
      <c r="BF79" s="55">
        <v>96.8</v>
      </c>
      <c r="BG79" s="54"/>
      <c r="BH79" s="60">
        <v>6900</v>
      </c>
    </row>
    <row r="80" spans="1:60" s="61" customFormat="1" ht="15.75" customHeight="1" x14ac:dyDescent="0.3">
      <c r="A80" s="8" t="s">
        <v>247</v>
      </c>
      <c r="B80" s="8" t="s">
        <v>248</v>
      </c>
      <c r="C80" s="19"/>
      <c r="D80" s="81">
        <v>8.1739999999999995</v>
      </c>
      <c r="E80" s="52" t="s">
        <v>38</v>
      </c>
      <c r="F80" s="83" t="s">
        <v>36</v>
      </c>
      <c r="G80" s="99" t="s">
        <v>68</v>
      </c>
      <c r="H80" s="13"/>
      <c r="I80" s="86">
        <v>0.32178000000000001</v>
      </c>
      <c r="J80" s="76" t="s">
        <v>39</v>
      </c>
      <c r="K80" s="53"/>
      <c r="L80" s="82">
        <v>11.977600000000001</v>
      </c>
      <c r="M80" s="52" t="s">
        <v>38</v>
      </c>
      <c r="N80" s="75" t="s">
        <v>39</v>
      </c>
      <c r="O80" s="99" t="s">
        <v>62</v>
      </c>
      <c r="P80" s="54"/>
      <c r="Q80" s="82">
        <v>51.738900000000001</v>
      </c>
      <c r="R80" s="52" t="s">
        <v>35</v>
      </c>
      <c r="S80" s="75" t="s">
        <v>39</v>
      </c>
      <c r="T80" s="99" t="s">
        <v>159</v>
      </c>
      <c r="U80" s="54"/>
      <c r="V80" s="118">
        <v>125</v>
      </c>
      <c r="W80" s="54"/>
      <c r="X80" s="11">
        <v>-10</v>
      </c>
      <c r="Y80" s="54"/>
      <c r="Z80" s="91">
        <v>21.449456717009653</v>
      </c>
      <c r="AA80" s="52" t="s">
        <v>41</v>
      </c>
      <c r="AB80" s="54"/>
      <c r="AC80" s="75">
        <v>5.9</v>
      </c>
      <c r="AD80" s="59"/>
      <c r="AE80" s="75">
        <v>5.9</v>
      </c>
      <c r="AF80" s="59"/>
      <c r="AG80" s="75">
        <v>6</v>
      </c>
      <c r="AH80" s="54"/>
      <c r="AI80" s="102">
        <v>14.57</v>
      </c>
      <c r="AJ80" s="52" t="s">
        <v>35</v>
      </c>
      <c r="AK80" s="54"/>
      <c r="AL80" s="55" t="s">
        <v>44</v>
      </c>
      <c r="AM80" s="56"/>
      <c r="AN80" s="55">
        <v>0.44912219840670031</v>
      </c>
      <c r="AO80" s="57"/>
      <c r="AP80" s="58">
        <v>9</v>
      </c>
      <c r="AQ80" s="54"/>
      <c r="AR80" s="58">
        <v>5</v>
      </c>
      <c r="AS80" s="54"/>
      <c r="AT80" s="105">
        <v>11</v>
      </c>
      <c r="AU80" s="54"/>
      <c r="AV80" s="91">
        <v>1.8666666666666667</v>
      </c>
      <c r="AW80" s="54"/>
      <c r="AX80" s="75">
        <v>11.5</v>
      </c>
      <c r="AY80" s="59"/>
      <c r="AZ80" s="91">
        <v>3.35</v>
      </c>
      <c r="BA80" s="59"/>
      <c r="BB80" s="75">
        <v>12.966666666666667</v>
      </c>
      <c r="BC80" s="57"/>
      <c r="BD80" s="55">
        <v>7.6</v>
      </c>
      <c r="BE80" s="70"/>
      <c r="BF80" s="55">
        <v>92.4</v>
      </c>
      <c r="BG80" s="54"/>
      <c r="BH80" s="60">
        <v>6000</v>
      </c>
    </row>
    <row r="81" spans="1:60" s="61" customFormat="1" ht="15.75" customHeight="1" x14ac:dyDescent="0.3">
      <c r="A81" s="8" t="s">
        <v>249</v>
      </c>
      <c r="B81" s="8" t="s">
        <v>250</v>
      </c>
      <c r="C81" s="19"/>
      <c r="D81" s="73">
        <v>9.9484999999999992</v>
      </c>
      <c r="E81" s="52" t="s">
        <v>35</v>
      </c>
      <c r="F81" s="84" t="s">
        <v>42</v>
      </c>
      <c r="G81" s="99" t="s">
        <v>156</v>
      </c>
      <c r="H81" s="13"/>
      <c r="I81" s="74">
        <v>0.58901999999999999</v>
      </c>
      <c r="J81" s="89" t="s">
        <v>36</v>
      </c>
      <c r="K81" s="53"/>
      <c r="L81" s="73">
        <v>7.8441999999999998</v>
      </c>
      <c r="M81" s="52" t="s">
        <v>35</v>
      </c>
      <c r="N81" s="92" t="s">
        <v>42</v>
      </c>
      <c r="O81" s="99" t="s">
        <v>153</v>
      </c>
      <c r="P81" s="54"/>
      <c r="Q81" s="73">
        <v>38.755299999999998</v>
      </c>
      <c r="R81" s="52" t="s">
        <v>38</v>
      </c>
      <c r="S81" s="75" t="s">
        <v>39</v>
      </c>
      <c r="T81" s="99" t="s">
        <v>68</v>
      </c>
      <c r="U81" s="54"/>
      <c r="V81" s="118">
        <v>117</v>
      </c>
      <c r="W81" s="54"/>
      <c r="X81" s="11">
        <v>36</v>
      </c>
      <c r="Y81" s="54"/>
      <c r="Z81" s="75">
        <v>8.4889187374076549</v>
      </c>
      <c r="AA81" s="52" t="s">
        <v>38</v>
      </c>
      <c r="AB81" s="54"/>
      <c r="AC81" s="52" t="s">
        <v>43</v>
      </c>
      <c r="AD81" s="59"/>
      <c r="AE81" s="52" t="s">
        <v>43</v>
      </c>
      <c r="AF81" s="59"/>
      <c r="AG81" s="52" t="s">
        <v>43</v>
      </c>
      <c r="AH81" s="54"/>
      <c r="AI81" s="101">
        <v>17.917000000000002</v>
      </c>
      <c r="AJ81" s="52" t="s">
        <v>41</v>
      </c>
      <c r="AK81" s="54"/>
      <c r="AL81" s="55" t="s">
        <v>44</v>
      </c>
      <c r="AM81" s="56"/>
      <c r="AN81" s="55">
        <v>1.3073651220058204</v>
      </c>
      <c r="AO81" s="57"/>
      <c r="AP81" s="58">
        <v>10</v>
      </c>
      <c r="AQ81" s="54"/>
      <c r="AR81" s="58">
        <v>5</v>
      </c>
      <c r="AS81" s="54"/>
      <c r="AT81" s="105">
        <v>12</v>
      </c>
      <c r="AU81" s="54"/>
      <c r="AV81" s="75">
        <v>1.6333333333333333</v>
      </c>
      <c r="AW81" s="54"/>
      <c r="AX81" s="75">
        <v>13.183333333333334</v>
      </c>
      <c r="AY81" s="59"/>
      <c r="AZ81" s="92">
        <v>2.7</v>
      </c>
      <c r="BA81" s="59"/>
      <c r="BB81" s="92">
        <v>12.266666666666667</v>
      </c>
      <c r="BC81" s="57"/>
      <c r="BD81" s="55">
        <v>6.4</v>
      </c>
      <c r="BE81" s="70"/>
      <c r="BF81" s="55">
        <v>93.6</v>
      </c>
      <c r="BG81" s="54"/>
      <c r="BH81" s="60">
        <v>8900</v>
      </c>
    </row>
    <row r="82" spans="1:60" s="61" customFormat="1" ht="15.75" customHeight="1" x14ac:dyDescent="0.3">
      <c r="A82" s="8" t="s">
        <v>252</v>
      </c>
      <c r="B82" s="8" t="s">
        <v>253</v>
      </c>
      <c r="C82" s="19"/>
      <c r="D82" s="73">
        <v>11.854799999999999</v>
      </c>
      <c r="E82" s="52" t="s">
        <v>35</v>
      </c>
      <c r="F82" s="83" t="s">
        <v>36</v>
      </c>
      <c r="G82" s="99" t="s">
        <v>133</v>
      </c>
      <c r="H82" s="13"/>
      <c r="I82" s="87">
        <v>0.95935999999999999</v>
      </c>
      <c r="J82" s="76" t="s">
        <v>39</v>
      </c>
      <c r="K82" s="53"/>
      <c r="L82" s="82">
        <v>11.762</v>
      </c>
      <c r="M82" s="52" t="s">
        <v>38</v>
      </c>
      <c r="N82" s="75" t="s">
        <v>39</v>
      </c>
      <c r="O82" s="99" t="s">
        <v>733</v>
      </c>
      <c r="P82" s="54"/>
      <c r="Q82" s="73">
        <v>26.911000000000001</v>
      </c>
      <c r="R82" s="52" t="s">
        <v>38</v>
      </c>
      <c r="S82" s="92" t="s">
        <v>42</v>
      </c>
      <c r="T82" s="99" t="s">
        <v>1164</v>
      </c>
      <c r="U82" s="54"/>
      <c r="V82" s="119">
        <v>246</v>
      </c>
      <c r="W82" s="54"/>
      <c r="X82" s="11">
        <v>1</v>
      </c>
      <c r="Y82" s="54"/>
      <c r="Z82" s="75">
        <v>9.4884584154970408</v>
      </c>
      <c r="AA82" s="52" t="s">
        <v>41</v>
      </c>
      <c r="AB82" s="54"/>
      <c r="AC82" s="52" t="s">
        <v>43</v>
      </c>
      <c r="AD82" s="59"/>
      <c r="AE82" s="52" t="s">
        <v>43</v>
      </c>
      <c r="AF82" s="59"/>
      <c r="AG82" s="52" t="s">
        <v>43</v>
      </c>
      <c r="AH82" s="54"/>
      <c r="AI82" s="103">
        <v>82.31</v>
      </c>
      <c r="AJ82" s="52" t="s">
        <v>41</v>
      </c>
      <c r="AK82" s="54"/>
      <c r="AL82" s="55" t="s">
        <v>44</v>
      </c>
      <c r="AM82" s="56"/>
      <c r="AN82" s="55">
        <v>1.739937362254959</v>
      </c>
      <c r="AO82" s="57"/>
      <c r="AP82" s="58">
        <v>10</v>
      </c>
      <c r="AQ82" s="54"/>
      <c r="AR82" s="58">
        <v>5</v>
      </c>
      <c r="AS82" s="54"/>
      <c r="AT82" s="106">
        <v>13</v>
      </c>
      <c r="AU82" s="54"/>
      <c r="AV82" s="75">
        <v>1.6166666666666667</v>
      </c>
      <c r="AW82" s="54"/>
      <c r="AX82" s="75">
        <v>12.85</v>
      </c>
      <c r="AY82" s="59"/>
      <c r="AZ82" s="75">
        <v>3.0333333333333332</v>
      </c>
      <c r="BA82" s="59"/>
      <c r="BB82" s="75">
        <v>15.783333333333333</v>
      </c>
      <c r="BC82" s="57"/>
      <c r="BD82" s="55">
        <v>2.8</v>
      </c>
      <c r="BE82" s="70"/>
      <c r="BF82" s="55">
        <v>97.2</v>
      </c>
      <c r="BG82" s="54"/>
      <c r="BH82" s="60">
        <v>9400</v>
      </c>
    </row>
    <row r="83" spans="1:60" s="61" customFormat="1" ht="15.75" customHeight="1" x14ac:dyDescent="0.3">
      <c r="A83" s="8" t="s">
        <v>254</v>
      </c>
      <c r="B83" s="8" t="s">
        <v>255</v>
      </c>
      <c r="C83" s="19"/>
      <c r="D83" s="73">
        <v>9.8589000000000002</v>
      </c>
      <c r="E83" s="52" t="s">
        <v>35</v>
      </c>
      <c r="F83" s="85" t="s">
        <v>39</v>
      </c>
      <c r="G83" s="99" t="s">
        <v>750</v>
      </c>
      <c r="H83" s="13"/>
      <c r="I83" s="87">
        <v>0.77470000000000006</v>
      </c>
      <c r="J83" s="76" t="s">
        <v>39</v>
      </c>
      <c r="K83" s="53"/>
      <c r="L83" s="82">
        <v>10.9064</v>
      </c>
      <c r="M83" s="52" t="s">
        <v>38</v>
      </c>
      <c r="N83" s="91" t="s">
        <v>36</v>
      </c>
      <c r="O83" s="99" t="s">
        <v>609</v>
      </c>
      <c r="P83" s="54"/>
      <c r="Q83" s="73">
        <v>34.906599999999997</v>
      </c>
      <c r="R83" s="52" t="s">
        <v>38</v>
      </c>
      <c r="S83" s="75" t="s">
        <v>39</v>
      </c>
      <c r="T83" s="99" t="s">
        <v>764</v>
      </c>
      <c r="U83" s="54"/>
      <c r="V83" s="118">
        <v>179</v>
      </c>
      <c r="W83" s="54"/>
      <c r="X83" s="11">
        <v>22</v>
      </c>
      <c r="Y83" s="54"/>
      <c r="Z83" s="91">
        <v>13.771643354488878</v>
      </c>
      <c r="AA83" s="52" t="s">
        <v>38</v>
      </c>
      <c r="AB83" s="54"/>
      <c r="AC83" s="52" t="s">
        <v>43</v>
      </c>
      <c r="AD83" s="59"/>
      <c r="AE83" s="52" t="s">
        <v>43</v>
      </c>
      <c r="AF83" s="59"/>
      <c r="AG83" s="52" t="s">
        <v>43</v>
      </c>
      <c r="AH83" s="54"/>
      <c r="AI83" s="103">
        <v>106.551</v>
      </c>
      <c r="AJ83" s="52" t="s">
        <v>38</v>
      </c>
      <c r="AK83" s="54"/>
      <c r="AL83" s="55" t="s">
        <v>44</v>
      </c>
      <c r="AM83" s="56"/>
      <c r="AN83" s="55">
        <v>1.2939799125023106</v>
      </c>
      <c r="AO83" s="57"/>
      <c r="AP83" s="58">
        <v>10</v>
      </c>
      <c r="AQ83" s="54"/>
      <c r="AR83" s="58">
        <v>5</v>
      </c>
      <c r="AS83" s="54"/>
      <c r="AT83" s="106">
        <v>13</v>
      </c>
      <c r="AU83" s="54"/>
      <c r="AV83" s="75">
        <v>1.7166666666666666</v>
      </c>
      <c r="AW83" s="54"/>
      <c r="AX83" s="75">
        <v>12.333333333333334</v>
      </c>
      <c r="AY83" s="59"/>
      <c r="AZ83" s="92">
        <v>2.5499999999999998</v>
      </c>
      <c r="BA83" s="59"/>
      <c r="BB83" s="75">
        <v>13.65</v>
      </c>
      <c r="BC83" s="57"/>
      <c r="BD83" s="55">
        <v>11.5</v>
      </c>
      <c r="BE83" s="70"/>
      <c r="BF83" s="55">
        <v>88.5</v>
      </c>
      <c r="BG83" s="54"/>
      <c r="BH83" s="60">
        <v>8200</v>
      </c>
    </row>
    <row r="84" spans="1:60" s="61" customFormat="1" ht="15.75" customHeight="1" x14ac:dyDescent="0.3">
      <c r="A84" s="8" t="s">
        <v>256</v>
      </c>
      <c r="B84" s="8" t="s">
        <v>257</v>
      </c>
      <c r="C84" s="19"/>
      <c r="D84" s="81">
        <v>6.6345999999999998</v>
      </c>
      <c r="E84" s="52" t="s">
        <v>35</v>
      </c>
      <c r="F84" s="84" t="s">
        <v>42</v>
      </c>
      <c r="G84" s="99" t="s">
        <v>187</v>
      </c>
      <c r="H84" s="13"/>
      <c r="I84" s="86">
        <v>0.23912</v>
      </c>
      <c r="J84" s="90" t="s">
        <v>42</v>
      </c>
      <c r="K84" s="53"/>
      <c r="L84" s="73">
        <v>7.1981999999999999</v>
      </c>
      <c r="M84" s="52" t="s">
        <v>41</v>
      </c>
      <c r="N84" s="75" t="s">
        <v>39</v>
      </c>
      <c r="O84" s="99" t="s">
        <v>156</v>
      </c>
      <c r="P84" s="54"/>
      <c r="Q84" s="73">
        <v>32.496499999999997</v>
      </c>
      <c r="R84" s="52" t="s">
        <v>41</v>
      </c>
      <c r="S84" s="75" t="s">
        <v>39</v>
      </c>
      <c r="T84" s="99" t="s">
        <v>264</v>
      </c>
      <c r="U84" s="54"/>
      <c r="V84" s="117">
        <v>14</v>
      </c>
      <c r="W84" s="54"/>
      <c r="X84" s="11">
        <v>2</v>
      </c>
      <c r="Y84" s="54"/>
      <c r="Z84" s="75">
        <v>11.1112900368766</v>
      </c>
      <c r="AA84" s="52" t="s">
        <v>38</v>
      </c>
      <c r="AB84" s="54"/>
      <c r="AC84" s="91">
        <v>4.7</v>
      </c>
      <c r="AD84" s="59"/>
      <c r="AE84" s="91">
        <v>4.7</v>
      </c>
      <c r="AF84" s="59"/>
      <c r="AG84" s="91">
        <v>5.2</v>
      </c>
      <c r="AH84" s="54"/>
      <c r="AI84" s="101">
        <v>55.965000000000003</v>
      </c>
      <c r="AJ84" s="52" t="s">
        <v>41</v>
      </c>
      <c r="AK84" s="54"/>
      <c r="AL84" s="55" t="s">
        <v>44</v>
      </c>
      <c r="AM84" s="56"/>
      <c r="AN84" s="55">
        <v>1.0789223658996121</v>
      </c>
      <c r="AO84" s="57"/>
      <c r="AP84" s="58">
        <v>10</v>
      </c>
      <c r="AQ84" s="54"/>
      <c r="AR84" s="58">
        <v>5</v>
      </c>
      <c r="AS84" s="54"/>
      <c r="AT84" s="106">
        <v>14</v>
      </c>
      <c r="AU84" s="54"/>
      <c r="AV84" s="91">
        <v>2.3333333333333335</v>
      </c>
      <c r="AW84" s="54"/>
      <c r="AX84" s="75">
        <v>10.683333333333334</v>
      </c>
      <c r="AY84" s="59"/>
      <c r="AZ84" s="52" t="s">
        <v>43</v>
      </c>
      <c r="BA84" s="59"/>
      <c r="BB84" s="52" t="s">
        <v>43</v>
      </c>
      <c r="BC84" s="57"/>
      <c r="BD84" s="55">
        <v>4.7</v>
      </c>
      <c r="BE84" s="70"/>
      <c r="BF84" s="55">
        <v>95.3</v>
      </c>
      <c r="BG84" s="54"/>
      <c r="BH84" s="60">
        <v>4300</v>
      </c>
    </row>
    <row r="85" spans="1:60" s="61" customFormat="1" ht="15.75" customHeight="1" x14ac:dyDescent="0.3">
      <c r="A85" s="8" t="s">
        <v>258</v>
      </c>
      <c r="B85" s="8" t="s">
        <v>259</v>
      </c>
      <c r="C85" s="19"/>
      <c r="D85" s="73">
        <v>10.620799999999999</v>
      </c>
      <c r="E85" s="52" t="s">
        <v>35</v>
      </c>
      <c r="F85" s="84" t="s">
        <v>42</v>
      </c>
      <c r="G85" s="99" t="s">
        <v>98</v>
      </c>
      <c r="H85" s="13"/>
      <c r="I85" s="87">
        <v>0.91247</v>
      </c>
      <c r="J85" s="89" t="s">
        <v>36</v>
      </c>
      <c r="K85" s="53"/>
      <c r="L85" s="73">
        <v>9.2579999999999991</v>
      </c>
      <c r="M85" s="52" t="s">
        <v>38</v>
      </c>
      <c r="N85" s="75" t="s">
        <v>39</v>
      </c>
      <c r="O85" s="99" t="s">
        <v>729</v>
      </c>
      <c r="P85" s="54"/>
      <c r="Q85" s="73">
        <v>30.781500000000001</v>
      </c>
      <c r="R85" s="52" t="s">
        <v>35</v>
      </c>
      <c r="S85" s="75" t="s">
        <v>39</v>
      </c>
      <c r="T85" s="99" t="s">
        <v>98</v>
      </c>
      <c r="U85" s="54"/>
      <c r="V85" s="118">
        <v>165</v>
      </c>
      <c r="W85" s="54"/>
      <c r="X85" s="11">
        <v>35</v>
      </c>
      <c r="Y85" s="54"/>
      <c r="Z85" s="75">
        <v>7.5661450256121059</v>
      </c>
      <c r="AA85" s="52" t="s">
        <v>38</v>
      </c>
      <c r="AB85" s="54"/>
      <c r="AC85" s="52" t="s">
        <v>43</v>
      </c>
      <c r="AD85" s="59"/>
      <c r="AE85" s="52" t="s">
        <v>43</v>
      </c>
      <c r="AF85" s="59"/>
      <c r="AG85" s="52" t="s">
        <v>43</v>
      </c>
      <c r="AH85" s="54"/>
      <c r="AI85" s="101">
        <v>40.371000000000002</v>
      </c>
      <c r="AJ85" s="52" t="s">
        <v>35</v>
      </c>
      <c r="AK85" s="54"/>
      <c r="AL85" s="55" t="s">
        <v>44</v>
      </c>
      <c r="AM85" s="56"/>
      <c r="AN85" s="55">
        <v>1.1278725504018048</v>
      </c>
      <c r="AO85" s="57"/>
      <c r="AP85" s="58">
        <v>10</v>
      </c>
      <c r="AQ85" s="54"/>
      <c r="AR85" s="58">
        <v>5</v>
      </c>
      <c r="AS85" s="54"/>
      <c r="AT85" s="104">
        <v>16</v>
      </c>
      <c r="AU85" s="54"/>
      <c r="AV85" s="92">
        <v>1.3333333333333333</v>
      </c>
      <c r="AW85" s="54"/>
      <c r="AX85" s="91">
        <v>15.366666666666667</v>
      </c>
      <c r="AY85" s="59"/>
      <c r="AZ85" s="75">
        <v>2.9666666666666668</v>
      </c>
      <c r="BA85" s="59"/>
      <c r="BB85" s="92">
        <v>11.9</v>
      </c>
      <c r="BC85" s="57"/>
      <c r="BD85" s="55">
        <v>4.7</v>
      </c>
      <c r="BE85" s="70"/>
      <c r="BF85" s="55">
        <v>95.3</v>
      </c>
      <c r="BG85" s="54"/>
      <c r="BH85" s="60">
        <v>8500</v>
      </c>
    </row>
    <row r="86" spans="1:60" s="61" customFormat="1" ht="15.75" customHeight="1" x14ac:dyDescent="0.3">
      <c r="A86" s="8" t="s">
        <v>260</v>
      </c>
      <c r="B86" s="8" t="s">
        <v>261</v>
      </c>
      <c r="C86" s="19"/>
      <c r="D86" s="82">
        <v>15.3188</v>
      </c>
      <c r="E86" s="52" t="s">
        <v>41</v>
      </c>
      <c r="F86" s="85" t="s">
        <v>39</v>
      </c>
      <c r="G86" s="99" t="s">
        <v>47</v>
      </c>
      <c r="H86" s="13"/>
      <c r="I86" s="87">
        <v>1.2282599999999999</v>
      </c>
      <c r="J86" s="89" t="s">
        <v>36</v>
      </c>
      <c r="K86" s="53"/>
      <c r="L86" s="73">
        <v>8.6228999999999996</v>
      </c>
      <c r="M86" s="52" t="s">
        <v>38</v>
      </c>
      <c r="N86" s="75" t="s">
        <v>39</v>
      </c>
      <c r="O86" s="99" t="s">
        <v>746</v>
      </c>
      <c r="P86" s="54"/>
      <c r="Q86" s="81">
        <v>25.672899999999998</v>
      </c>
      <c r="R86" s="52" t="s">
        <v>38</v>
      </c>
      <c r="S86" s="92" t="s">
        <v>42</v>
      </c>
      <c r="T86" s="99" t="s">
        <v>760</v>
      </c>
      <c r="U86" s="54"/>
      <c r="V86" s="119">
        <v>255</v>
      </c>
      <c r="W86" s="54"/>
      <c r="X86" s="11">
        <v>-21</v>
      </c>
      <c r="Y86" s="54"/>
      <c r="Z86" s="92">
        <v>7.1531225503004965</v>
      </c>
      <c r="AA86" s="52" t="s">
        <v>41</v>
      </c>
      <c r="AB86" s="54"/>
      <c r="AC86" s="52" t="s">
        <v>43</v>
      </c>
      <c r="AD86" s="59"/>
      <c r="AE86" s="52" t="s">
        <v>43</v>
      </c>
      <c r="AF86" s="59"/>
      <c r="AG86" s="52" t="s">
        <v>43</v>
      </c>
      <c r="AH86" s="54"/>
      <c r="AI86" s="102">
        <v>16.079000000000001</v>
      </c>
      <c r="AJ86" s="52" t="s">
        <v>38</v>
      </c>
      <c r="AK86" s="54"/>
      <c r="AL86" s="55" t="s">
        <v>44</v>
      </c>
      <c r="AM86" s="56"/>
      <c r="AN86" s="55">
        <v>12.999738698719623</v>
      </c>
      <c r="AO86" s="57"/>
      <c r="AP86" s="58">
        <v>8</v>
      </c>
      <c r="AQ86" s="54"/>
      <c r="AR86" s="58">
        <v>4</v>
      </c>
      <c r="AS86" s="54"/>
      <c r="AT86" s="105">
        <v>10</v>
      </c>
      <c r="AU86" s="54"/>
      <c r="AV86" s="75">
        <v>1.6333333333333333</v>
      </c>
      <c r="AW86" s="54"/>
      <c r="AX86" s="91">
        <v>20.516666666666666</v>
      </c>
      <c r="AY86" s="59"/>
      <c r="AZ86" s="91">
        <v>4.3833333333333337</v>
      </c>
      <c r="BA86" s="59"/>
      <c r="BB86" s="91">
        <v>23.116666666666667</v>
      </c>
      <c r="BC86" s="57"/>
      <c r="BD86" s="55">
        <v>13.3</v>
      </c>
      <c r="BE86" s="70"/>
      <c r="BF86" s="55">
        <v>86.7</v>
      </c>
      <c r="BG86" s="54"/>
      <c r="BH86" s="60">
        <v>12900</v>
      </c>
    </row>
    <row r="87" spans="1:60" s="61" customFormat="1" ht="15.75" customHeight="1" x14ac:dyDescent="0.3">
      <c r="A87" s="8" t="s">
        <v>262</v>
      </c>
      <c r="B87" s="8" t="s">
        <v>263</v>
      </c>
      <c r="C87" s="19"/>
      <c r="D87" s="73">
        <v>9.8112999999999992</v>
      </c>
      <c r="E87" s="52" t="s">
        <v>38</v>
      </c>
      <c r="F87" s="84" t="s">
        <v>42</v>
      </c>
      <c r="G87" s="99" t="s">
        <v>750</v>
      </c>
      <c r="H87" s="13"/>
      <c r="I87" s="74">
        <v>0.55491000000000001</v>
      </c>
      <c r="J87" s="76" t="s">
        <v>39</v>
      </c>
      <c r="K87" s="53"/>
      <c r="L87" s="82">
        <v>13.982100000000001</v>
      </c>
      <c r="M87" s="52" t="s">
        <v>41</v>
      </c>
      <c r="N87" s="91" t="s">
        <v>36</v>
      </c>
      <c r="O87" s="99" t="s">
        <v>1126</v>
      </c>
      <c r="P87" s="54"/>
      <c r="Q87" s="73">
        <v>39.496899999999997</v>
      </c>
      <c r="R87" s="52" t="s">
        <v>38</v>
      </c>
      <c r="S87" s="75" t="s">
        <v>39</v>
      </c>
      <c r="T87" s="99" t="s">
        <v>705</v>
      </c>
      <c r="U87" s="54"/>
      <c r="V87" s="119">
        <v>229</v>
      </c>
      <c r="W87" s="54"/>
      <c r="X87" s="11">
        <v>-40</v>
      </c>
      <c r="Y87" s="54"/>
      <c r="Z87" s="75">
        <v>11.016219794769944</v>
      </c>
      <c r="AA87" s="52" t="s">
        <v>41</v>
      </c>
      <c r="AB87" s="54"/>
      <c r="AC87" s="91">
        <v>4.7</v>
      </c>
      <c r="AD87" s="59"/>
      <c r="AE87" s="91">
        <v>4.8</v>
      </c>
      <c r="AF87" s="59"/>
      <c r="AG87" s="91">
        <v>5.7</v>
      </c>
      <c r="AH87" s="54"/>
      <c r="AI87" s="103">
        <v>78.460999999999999</v>
      </c>
      <c r="AJ87" s="52" t="s">
        <v>41</v>
      </c>
      <c r="AK87" s="54"/>
      <c r="AL87" s="55" t="s">
        <v>44</v>
      </c>
      <c r="AM87" s="56"/>
      <c r="AN87" s="55">
        <v>3.9324726911618666</v>
      </c>
      <c r="AO87" s="57"/>
      <c r="AP87" s="58">
        <v>9</v>
      </c>
      <c r="AQ87" s="54"/>
      <c r="AR87" s="58">
        <v>4</v>
      </c>
      <c r="AS87" s="54"/>
      <c r="AT87" s="104">
        <v>16</v>
      </c>
      <c r="AU87" s="54"/>
      <c r="AV87" s="75">
        <v>1.6333333333333333</v>
      </c>
      <c r="AW87" s="54"/>
      <c r="AX87" s="92">
        <v>10.316666666666666</v>
      </c>
      <c r="AY87" s="59"/>
      <c r="AZ87" s="92">
        <v>2.7666666666666666</v>
      </c>
      <c r="BA87" s="59"/>
      <c r="BB87" s="92">
        <v>11.3</v>
      </c>
      <c r="BC87" s="57"/>
      <c r="BD87" s="55">
        <v>10.199999999999999</v>
      </c>
      <c r="BE87" s="70"/>
      <c r="BF87" s="55">
        <v>89.8</v>
      </c>
      <c r="BG87" s="54"/>
      <c r="BH87" s="60">
        <v>7500</v>
      </c>
    </row>
    <row r="88" spans="1:60" s="61" customFormat="1" ht="15.75" customHeight="1" x14ac:dyDescent="0.3">
      <c r="A88" s="8" t="s">
        <v>265</v>
      </c>
      <c r="B88" s="8" t="s">
        <v>266</v>
      </c>
      <c r="C88" s="19"/>
      <c r="D88" s="81">
        <v>7.4569999999999999</v>
      </c>
      <c r="E88" s="52" t="s">
        <v>38</v>
      </c>
      <c r="F88" s="84" t="s">
        <v>42</v>
      </c>
      <c r="G88" s="99" t="s">
        <v>212</v>
      </c>
      <c r="H88" s="13"/>
      <c r="I88" s="86">
        <v>0.26838000000000001</v>
      </c>
      <c r="J88" s="90" t="s">
        <v>42</v>
      </c>
      <c r="K88" s="53"/>
      <c r="L88" s="81">
        <v>6.5034999999999998</v>
      </c>
      <c r="M88" s="52" t="s">
        <v>38</v>
      </c>
      <c r="N88" s="91" t="s">
        <v>36</v>
      </c>
      <c r="O88" s="99" t="s">
        <v>1137</v>
      </c>
      <c r="P88" s="54"/>
      <c r="Q88" s="82">
        <v>48.204999999999998</v>
      </c>
      <c r="R88" s="52" t="s">
        <v>38</v>
      </c>
      <c r="S88" s="91" t="s">
        <v>36</v>
      </c>
      <c r="T88" s="99" t="s">
        <v>125</v>
      </c>
      <c r="U88" s="54"/>
      <c r="V88" s="117">
        <v>23</v>
      </c>
      <c r="W88" s="54"/>
      <c r="X88" s="11">
        <v>-5</v>
      </c>
      <c r="Y88" s="54"/>
      <c r="Z88" s="91">
        <v>11.360876487573197</v>
      </c>
      <c r="AA88" s="52" t="s">
        <v>41</v>
      </c>
      <c r="AB88" s="54"/>
      <c r="AC88" s="52" t="s">
        <v>43</v>
      </c>
      <c r="AD88" s="59"/>
      <c r="AE88" s="52" t="s">
        <v>43</v>
      </c>
      <c r="AF88" s="59"/>
      <c r="AG88" s="52" t="s">
        <v>43</v>
      </c>
      <c r="AH88" s="54"/>
      <c r="AI88" s="101">
        <v>32.976999999999997</v>
      </c>
      <c r="AJ88" s="52" t="s">
        <v>38</v>
      </c>
      <c r="AK88" s="54"/>
      <c r="AL88" s="55" t="s">
        <v>44</v>
      </c>
      <c r="AM88" s="56"/>
      <c r="AN88" s="55">
        <v>1.4122388032850293</v>
      </c>
      <c r="AO88" s="57"/>
      <c r="AP88" s="58">
        <v>10</v>
      </c>
      <c r="AQ88" s="54"/>
      <c r="AR88" s="58">
        <v>5</v>
      </c>
      <c r="AS88" s="54"/>
      <c r="AT88" s="106">
        <v>14</v>
      </c>
      <c r="AU88" s="54"/>
      <c r="AV88" s="91">
        <v>2.4500000000000002</v>
      </c>
      <c r="AW88" s="54"/>
      <c r="AX88" s="91">
        <v>13.933333333333334</v>
      </c>
      <c r="AY88" s="59"/>
      <c r="AZ88" s="91">
        <v>3.1333333333333333</v>
      </c>
      <c r="BA88" s="59"/>
      <c r="BB88" s="91">
        <v>18.433333333333334</v>
      </c>
      <c r="BC88" s="57"/>
      <c r="BD88" s="55">
        <v>3.3</v>
      </c>
      <c r="BE88" s="70"/>
      <c r="BF88" s="55">
        <v>96.7</v>
      </c>
      <c r="BG88" s="54"/>
      <c r="BH88" s="60">
        <v>5800</v>
      </c>
    </row>
    <row r="89" spans="1:60" s="61" customFormat="1" ht="15.75" customHeight="1" x14ac:dyDescent="0.3">
      <c r="A89" s="8" t="s">
        <v>268</v>
      </c>
      <c r="B89" s="8" t="s">
        <v>269</v>
      </c>
      <c r="C89" s="19"/>
      <c r="D89" s="73">
        <v>9.5593000000000004</v>
      </c>
      <c r="E89" s="52" t="s">
        <v>38</v>
      </c>
      <c r="F89" s="84" t="s">
        <v>42</v>
      </c>
      <c r="G89" s="99" t="s">
        <v>50</v>
      </c>
      <c r="H89" s="13"/>
      <c r="I89" s="74">
        <v>0.57876000000000005</v>
      </c>
      <c r="J89" s="76" t="s">
        <v>39</v>
      </c>
      <c r="K89" s="53"/>
      <c r="L89" s="82">
        <v>10.470700000000001</v>
      </c>
      <c r="M89" s="52" t="s">
        <v>38</v>
      </c>
      <c r="N89" s="75" t="s">
        <v>39</v>
      </c>
      <c r="O89" s="99" t="s">
        <v>298</v>
      </c>
      <c r="P89" s="54"/>
      <c r="Q89" s="82">
        <v>40.105200000000004</v>
      </c>
      <c r="R89" s="52" t="s">
        <v>35</v>
      </c>
      <c r="S89" s="75" t="s">
        <v>39</v>
      </c>
      <c r="T89" s="99" t="s">
        <v>750</v>
      </c>
      <c r="U89" s="54"/>
      <c r="V89" s="118">
        <v>161</v>
      </c>
      <c r="W89" s="54"/>
      <c r="X89" s="11">
        <v>33</v>
      </c>
      <c r="Y89" s="54"/>
      <c r="Z89" s="75">
        <v>10.069933685802557</v>
      </c>
      <c r="AA89" s="52" t="s">
        <v>41</v>
      </c>
      <c r="AB89" s="54"/>
      <c r="AC89" s="52" t="s">
        <v>43</v>
      </c>
      <c r="AD89" s="59"/>
      <c r="AE89" s="52" t="s">
        <v>43</v>
      </c>
      <c r="AF89" s="59"/>
      <c r="AG89" s="52" t="s">
        <v>43</v>
      </c>
      <c r="AH89" s="54"/>
      <c r="AI89" s="103">
        <v>56.304000000000002</v>
      </c>
      <c r="AJ89" s="52" t="s">
        <v>35</v>
      </c>
      <c r="AK89" s="54"/>
      <c r="AL89" s="55" t="s">
        <v>44</v>
      </c>
      <c r="AM89" s="56"/>
      <c r="AN89" s="55">
        <v>2.5207151074858776</v>
      </c>
      <c r="AO89" s="57"/>
      <c r="AP89" s="58">
        <v>9</v>
      </c>
      <c r="AQ89" s="54"/>
      <c r="AR89" s="58">
        <v>5</v>
      </c>
      <c r="AS89" s="54"/>
      <c r="AT89" s="104">
        <v>15</v>
      </c>
      <c r="AU89" s="54"/>
      <c r="AV89" s="75">
        <v>1.7833333333333334</v>
      </c>
      <c r="AW89" s="54"/>
      <c r="AX89" s="75">
        <v>11.1</v>
      </c>
      <c r="AY89" s="59"/>
      <c r="AZ89" s="75">
        <v>2.8333333333333335</v>
      </c>
      <c r="BA89" s="59"/>
      <c r="BB89" s="75">
        <v>15.116666666666667</v>
      </c>
      <c r="BC89" s="57"/>
      <c r="BD89" s="55">
        <v>4.8</v>
      </c>
      <c r="BE89" s="70"/>
      <c r="BF89" s="55">
        <v>95.2</v>
      </c>
      <c r="BG89" s="54"/>
      <c r="BH89" s="60">
        <v>7200</v>
      </c>
    </row>
    <row r="90" spans="1:60" s="61" customFormat="1" ht="15.75" customHeight="1" x14ac:dyDescent="0.3">
      <c r="A90" s="8" t="s">
        <v>270</v>
      </c>
      <c r="B90" s="8" t="s">
        <v>271</v>
      </c>
      <c r="C90" s="19"/>
      <c r="D90" s="81">
        <v>9.3754000000000008</v>
      </c>
      <c r="E90" s="52" t="s">
        <v>35</v>
      </c>
      <c r="F90" s="85" t="s">
        <v>39</v>
      </c>
      <c r="G90" s="99" t="s">
        <v>316</v>
      </c>
      <c r="H90" s="13"/>
      <c r="I90" s="87">
        <v>1.0184500000000001</v>
      </c>
      <c r="J90" s="89" t="s">
        <v>36</v>
      </c>
      <c r="K90" s="53"/>
      <c r="L90" s="81">
        <v>6.7610999999999999</v>
      </c>
      <c r="M90" s="52" t="s">
        <v>38</v>
      </c>
      <c r="N90" s="75" t="s">
        <v>39</v>
      </c>
      <c r="O90" s="99" t="s">
        <v>440</v>
      </c>
      <c r="P90" s="54"/>
      <c r="Q90" s="73">
        <v>31.6677</v>
      </c>
      <c r="R90" s="52" t="s">
        <v>35</v>
      </c>
      <c r="S90" s="75" t="s">
        <v>39</v>
      </c>
      <c r="T90" s="99" t="s">
        <v>138</v>
      </c>
      <c r="U90" s="54"/>
      <c r="V90" s="117">
        <v>58</v>
      </c>
      <c r="W90" s="54"/>
      <c r="X90" s="11">
        <v>32</v>
      </c>
      <c r="Y90" s="54"/>
      <c r="Z90" s="75">
        <v>8.8989053444945263</v>
      </c>
      <c r="AA90" s="52" t="s">
        <v>38</v>
      </c>
      <c r="AB90" s="54"/>
      <c r="AC90" s="52" t="s">
        <v>43</v>
      </c>
      <c r="AD90" s="59"/>
      <c r="AE90" s="52" t="s">
        <v>43</v>
      </c>
      <c r="AF90" s="59"/>
      <c r="AG90" s="52" t="s">
        <v>43</v>
      </c>
      <c r="AH90" s="54"/>
      <c r="AI90" s="101">
        <v>30.962</v>
      </c>
      <c r="AJ90" s="52" t="s">
        <v>35</v>
      </c>
      <c r="AK90" s="54"/>
      <c r="AL90" s="55" t="s">
        <v>44</v>
      </c>
      <c r="AM90" s="56"/>
      <c r="AN90" s="55">
        <v>1.9832582099162908</v>
      </c>
      <c r="AO90" s="57"/>
      <c r="AP90" s="58">
        <v>10</v>
      </c>
      <c r="AQ90" s="54"/>
      <c r="AR90" s="58">
        <v>5</v>
      </c>
      <c r="AS90" s="54"/>
      <c r="AT90" s="104">
        <v>15</v>
      </c>
      <c r="AU90" s="54"/>
      <c r="AV90" s="75">
        <v>1.6666666666666667</v>
      </c>
      <c r="AW90" s="54"/>
      <c r="AX90" s="92">
        <v>10.183333333333334</v>
      </c>
      <c r="AY90" s="59"/>
      <c r="AZ90" s="92">
        <v>2.75</v>
      </c>
      <c r="BA90" s="59"/>
      <c r="BB90" s="75">
        <v>12.95</v>
      </c>
      <c r="BC90" s="57"/>
      <c r="BD90" s="55">
        <v>0</v>
      </c>
      <c r="BE90" s="70"/>
      <c r="BF90" s="55">
        <v>100</v>
      </c>
      <c r="BG90" s="54"/>
      <c r="BH90" s="60">
        <v>6000</v>
      </c>
    </row>
    <row r="91" spans="1:60" s="61" customFormat="1" ht="15.75" customHeight="1" x14ac:dyDescent="0.3">
      <c r="A91" s="8" t="s">
        <v>272</v>
      </c>
      <c r="B91" s="8" t="s">
        <v>273</v>
      </c>
      <c r="C91" s="19"/>
      <c r="D91" s="82">
        <v>14.3697</v>
      </c>
      <c r="E91" s="52" t="s">
        <v>35</v>
      </c>
      <c r="F91" s="83" t="s">
        <v>36</v>
      </c>
      <c r="G91" s="99" t="s">
        <v>128</v>
      </c>
      <c r="H91" s="13"/>
      <c r="I91" s="87">
        <v>1.5616000000000001</v>
      </c>
      <c r="J91" s="89" t="s">
        <v>36</v>
      </c>
      <c r="K91" s="53"/>
      <c r="L91" s="73">
        <v>9.7093000000000007</v>
      </c>
      <c r="M91" s="52" t="s">
        <v>35</v>
      </c>
      <c r="N91" s="75" t="s">
        <v>39</v>
      </c>
      <c r="O91" s="99" t="s">
        <v>721</v>
      </c>
      <c r="P91" s="54"/>
      <c r="Q91" s="73">
        <v>38.1158</v>
      </c>
      <c r="R91" s="52" t="s">
        <v>41</v>
      </c>
      <c r="S91" s="75" t="s">
        <v>39</v>
      </c>
      <c r="T91" s="99" t="s">
        <v>130</v>
      </c>
      <c r="U91" s="54"/>
      <c r="V91" s="119">
        <v>272</v>
      </c>
      <c r="W91" s="54"/>
      <c r="X91" s="11">
        <v>9</v>
      </c>
      <c r="Y91" s="54"/>
      <c r="Z91" s="75">
        <v>10.264092321349313</v>
      </c>
      <c r="AA91" s="52" t="s">
        <v>38</v>
      </c>
      <c r="AB91" s="54"/>
      <c r="AC91" s="52" t="s">
        <v>43</v>
      </c>
      <c r="AD91" s="59"/>
      <c r="AE91" s="52" t="s">
        <v>43</v>
      </c>
      <c r="AF91" s="59"/>
      <c r="AG91" s="52" t="s">
        <v>43</v>
      </c>
      <c r="AH91" s="54"/>
      <c r="AI91" s="101">
        <v>19.713999999999999</v>
      </c>
      <c r="AJ91" s="52" t="s">
        <v>35</v>
      </c>
      <c r="AK91" s="54"/>
      <c r="AL91" s="55" t="s">
        <v>44</v>
      </c>
      <c r="AM91" s="56"/>
      <c r="AN91" s="55">
        <v>3.1069684864624945</v>
      </c>
      <c r="AO91" s="57"/>
      <c r="AP91" s="58">
        <v>10</v>
      </c>
      <c r="AQ91" s="54"/>
      <c r="AR91" s="58">
        <v>5</v>
      </c>
      <c r="AS91" s="54"/>
      <c r="AT91" s="104">
        <v>16</v>
      </c>
      <c r="AU91" s="54"/>
      <c r="AV91" s="75">
        <v>1.6666666666666667</v>
      </c>
      <c r="AW91" s="54"/>
      <c r="AX91" s="75">
        <v>11.183333333333334</v>
      </c>
      <c r="AY91" s="59"/>
      <c r="AZ91" s="91">
        <v>3.1</v>
      </c>
      <c r="BA91" s="59"/>
      <c r="BB91" s="91">
        <v>18.2</v>
      </c>
      <c r="BC91" s="57"/>
      <c r="BD91" s="55">
        <v>3.7</v>
      </c>
      <c r="BE91" s="70"/>
      <c r="BF91" s="55">
        <v>96.3</v>
      </c>
      <c r="BG91" s="54"/>
      <c r="BH91" s="60">
        <v>13700</v>
      </c>
    </row>
    <row r="92" spans="1:60" s="61" customFormat="1" ht="15.75" customHeight="1" x14ac:dyDescent="0.3">
      <c r="A92" s="8" t="s">
        <v>275</v>
      </c>
      <c r="B92" s="8" t="s">
        <v>276</v>
      </c>
      <c r="C92" s="19"/>
      <c r="D92" s="73">
        <v>9.8353999999999999</v>
      </c>
      <c r="E92" s="52" t="s">
        <v>38</v>
      </c>
      <c r="F92" s="85" t="s">
        <v>39</v>
      </c>
      <c r="G92" s="99" t="s">
        <v>159</v>
      </c>
      <c r="H92" s="13"/>
      <c r="I92" s="86">
        <v>0.29187999999999997</v>
      </c>
      <c r="J92" s="90" t="s">
        <v>42</v>
      </c>
      <c r="K92" s="53"/>
      <c r="L92" s="82">
        <v>11.3619</v>
      </c>
      <c r="M92" s="52" t="s">
        <v>38</v>
      </c>
      <c r="N92" s="91" t="s">
        <v>36</v>
      </c>
      <c r="O92" s="99" t="s">
        <v>298</v>
      </c>
      <c r="P92" s="54"/>
      <c r="Q92" s="82">
        <v>45.709299999999999</v>
      </c>
      <c r="R92" s="52" t="s">
        <v>38</v>
      </c>
      <c r="S92" s="91" t="s">
        <v>36</v>
      </c>
      <c r="T92" s="99" t="s">
        <v>381</v>
      </c>
      <c r="U92" s="54"/>
      <c r="V92" s="118">
        <v>189</v>
      </c>
      <c r="W92" s="54"/>
      <c r="X92" s="11">
        <v>-9</v>
      </c>
      <c r="Y92" s="54"/>
      <c r="Z92" s="91">
        <v>12.77941336822593</v>
      </c>
      <c r="AA92" s="52" t="s">
        <v>41</v>
      </c>
      <c r="AB92" s="54"/>
      <c r="AC92" s="91">
        <v>3.6</v>
      </c>
      <c r="AD92" s="59"/>
      <c r="AE92" s="91">
        <v>3.7</v>
      </c>
      <c r="AF92" s="59"/>
      <c r="AG92" s="91">
        <v>4.3</v>
      </c>
      <c r="AH92" s="54"/>
      <c r="AI92" s="103">
        <v>94.906999999999996</v>
      </c>
      <c r="AJ92" s="52" t="s">
        <v>41</v>
      </c>
      <c r="AK92" s="54"/>
      <c r="AL92" s="55" t="s">
        <v>44</v>
      </c>
      <c r="AM92" s="56"/>
      <c r="AN92" s="55">
        <v>3.0967179151673756</v>
      </c>
      <c r="AO92" s="57"/>
      <c r="AP92" s="58">
        <v>8</v>
      </c>
      <c r="AQ92" s="54"/>
      <c r="AR92" s="58">
        <v>4</v>
      </c>
      <c r="AS92" s="54"/>
      <c r="AT92" s="106">
        <v>14</v>
      </c>
      <c r="AU92" s="54"/>
      <c r="AV92" s="91">
        <v>2.0666666666666669</v>
      </c>
      <c r="AW92" s="54"/>
      <c r="AX92" s="75">
        <v>12.116666666666667</v>
      </c>
      <c r="AY92" s="59"/>
      <c r="AZ92" s="75">
        <v>2.8</v>
      </c>
      <c r="BA92" s="59"/>
      <c r="BB92" s="75">
        <v>15.033333333333333</v>
      </c>
      <c r="BC92" s="57"/>
      <c r="BD92" s="55">
        <v>14.8</v>
      </c>
      <c r="BE92" s="70"/>
      <c r="BF92" s="55">
        <v>85.2</v>
      </c>
      <c r="BG92" s="54"/>
      <c r="BH92" s="60">
        <v>8000</v>
      </c>
    </row>
    <row r="93" spans="1:60" s="61" customFormat="1" ht="15.75" customHeight="1" x14ac:dyDescent="0.3">
      <c r="A93" s="8" t="s">
        <v>277</v>
      </c>
      <c r="B93" s="8" t="s">
        <v>278</v>
      </c>
      <c r="C93" s="19"/>
      <c r="D93" s="81">
        <v>8.1414000000000009</v>
      </c>
      <c r="E93" s="52" t="s">
        <v>35</v>
      </c>
      <c r="F93" s="84" t="s">
        <v>42</v>
      </c>
      <c r="G93" s="99" t="s">
        <v>1121</v>
      </c>
      <c r="H93" s="13"/>
      <c r="I93" s="87">
        <v>0.70401000000000002</v>
      </c>
      <c r="J93" s="89" t="s">
        <v>36</v>
      </c>
      <c r="K93" s="53"/>
      <c r="L93" s="73">
        <v>9.1282999999999994</v>
      </c>
      <c r="M93" s="52" t="s">
        <v>35</v>
      </c>
      <c r="N93" s="91" t="s">
        <v>36</v>
      </c>
      <c r="O93" s="99" t="s">
        <v>124</v>
      </c>
      <c r="P93" s="54"/>
      <c r="Q93" s="82">
        <v>46.484400000000001</v>
      </c>
      <c r="R93" s="52" t="s">
        <v>35</v>
      </c>
      <c r="S93" s="91" t="s">
        <v>36</v>
      </c>
      <c r="T93" s="99" t="s">
        <v>72</v>
      </c>
      <c r="U93" s="54"/>
      <c r="V93" s="118">
        <v>83</v>
      </c>
      <c r="W93" s="54"/>
      <c r="X93" s="11">
        <v>60</v>
      </c>
      <c r="Y93" s="54"/>
      <c r="Z93" s="91">
        <v>12.458881578947368</v>
      </c>
      <c r="AA93" s="52" t="s">
        <v>41</v>
      </c>
      <c r="AB93" s="54"/>
      <c r="AC93" s="52" t="s">
        <v>43</v>
      </c>
      <c r="AD93" s="59"/>
      <c r="AE93" s="52" t="s">
        <v>43</v>
      </c>
      <c r="AF93" s="59"/>
      <c r="AG93" s="52" t="s">
        <v>43</v>
      </c>
      <c r="AH93" s="54"/>
      <c r="AI93" s="103">
        <v>69.122</v>
      </c>
      <c r="AJ93" s="52" t="s">
        <v>38</v>
      </c>
      <c r="AK93" s="54"/>
      <c r="AL93" s="55" t="s">
        <v>44</v>
      </c>
      <c r="AM93" s="56"/>
      <c r="AN93" s="55">
        <v>4.2763157894736841</v>
      </c>
      <c r="AO93" s="57"/>
      <c r="AP93" s="58">
        <v>8</v>
      </c>
      <c r="AQ93" s="54"/>
      <c r="AR93" s="58">
        <v>3</v>
      </c>
      <c r="AS93" s="54"/>
      <c r="AT93" s="106">
        <v>14</v>
      </c>
      <c r="AU93" s="54"/>
      <c r="AV93" s="91">
        <v>1.8833333333333333</v>
      </c>
      <c r="AW93" s="54"/>
      <c r="AX93" s="75">
        <v>10.733333333333333</v>
      </c>
      <c r="AY93" s="59"/>
      <c r="AZ93" s="75">
        <v>2.8833333333333333</v>
      </c>
      <c r="BA93" s="59"/>
      <c r="BB93" s="75">
        <v>17.766666666666666</v>
      </c>
      <c r="BC93" s="57"/>
      <c r="BD93" s="55">
        <v>15.4</v>
      </c>
      <c r="BE93" s="70"/>
      <c r="BF93" s="55">
        <v>84.6</v>
      </c>
      <c r="BG93" s="54"/>
      <c r="BH93" s="60">
        <v>7700</v>
      </c>
    </row>
    <row r="94" spans="1:60" s="61" customFormat="1" ht="15.75" customHeight="1" x14ac:dyDescent="0.3">
      <c r="A94" s="8" t="s">
        <v>280</v>
      </c>
      <c r="B94" s="8" t="s">
        <v>281</v>
      </c>
      <c r="C94" s="19"/>
      <c r="D94" s="73">
        <v>11.2728</v>
      </c>
      <c r="E94" s="52" t="s">
        <v>38</v>
      </c>
      <c r="F94" s="84" t="s">
        <v>42</v>
      </c>
      <c r="G94" s="99" t="s">
        <v>381</v>
      </c>
      <c r="H94" s="13"/>
      <c r="I94" s="87">
        <v>1.47261</v>
      </c>
      <c r="J94" s="89" t="s">
        <v>36</v>
      </c>
      <c r="K94" s="53"/>
      <c r="L94" s="73">
        <v>10.2241</v>
      </c>
      <c r="M94" s="52" t="s">
        <v>41</v>
      </c>
      <c r="N94" s="91" t="s">
        <v>36</v>
      </c>
      <c r="O94" s="99" t="s">
        <v>743</v>
      </c>
      <c r="P94" s="54"/>
      <c r="Q94" s="73">
        <v>29.689299999999999</v>
      </c>
      <c r="R94" s="52" t="s">
        <v>38</v>
      </c>
      <c r="S94" s="91" t="s">
        <v>36</v>
      </c>
      <c r="T94" s="99" t="s">
        <v>53</v>
      </c>
      <c r="U94" s="54"/>
      <c r="V94" s="119">
        <v>222</v>
      </c>
      <c r="W94" s="54"/>
      <c r="X94" s="11">
        <v>-70</v>
      </c>
      <c r="Y94" s="54"/>
      <c r="Z94" s="75">
        <v>9.2410538733779006</v>
      </c>
      <c r="AA94" s="52" t="s">
        <v>41</v>
      </c>
      <c r="AB94" s="54"/>
      <c r="AC94" s="92">
        <v>8.3000000000000007</v>
      </c>
      <c r="AD94" s="59"/>
      <c r="AE94" s="92">
        <v>8.1999999999999993</v>
      </c>
      <c r="AF94" s="59"/>
      <c r="AG94" s="92">
        <v>6.9</v>
      </c>
      <c r="AH94" s="54"/>
      <c r="AI94" s="101">
        <v>23.617000000000001</v>
      </c>
      <c r="AJ94" s="52" t="s">
        <v>41</v>
      </c>
      <c r="AK94" s="54"/>
      <c r="AL94" s="55" t="s">
        <v>44</v>
      </c>
      <c r="AM94" s="56"/>
      <c r="AN94" s="55">
        <v>1.0486302267662866</v>
      </c>
      <c r="AO94" s="57"/>
      <c r="AP94" s="58">
        <v>6</v>
      </c>
      <c r="AQ94" s="54"/>
      <c r="AR94" s="58">
        <v>5</v>
      </c>
      <c r="AS94" s="54"/>
      <c r="AT94" s="104">
        <v>15</v>
      </c>
      <c r="AU94" s="54"/>
      <c r="AV94" s="75">
        <v>1.8166666666666667</v>
      </c>
      <c r="AW94" s="54"/>
      <c r="AX94" s="91">
        <v>27.116666666666667</v>
      </c>
      <c r="AY94" s="59"/>
      <c r="AZ94" s="75">
        <v>3.0166666666666666</v>
      </c>
      <c r="BA94" s="59"/>
      <c r="BB94" s="91">
        <v>20.116666666666667</v>
      </c>
      <c r="BC94" s="57"/>
      <c r="BD94" s="55">
        <v>12.2</v>
      </c>
      <c r="BE94" s="70"/>
      <c r="BF94" s="55">
        <v>87.8</v>
      </c>
      <c r="BG94" s="54"/>
      <c r="BH94" s="60">
        <v>9000</v>
      </c>
    </row>
    <row r="95" spans="1:60" s="61" customFormat="1" ht="15.75" customHeight="1" x14ac:dyDescent="0.3">
      <c r="A95" s="8" t="s">
        <v>282</v>
      </c>
      <c r="B95" s="8" t="s">
        <v>283</v>
      </c>
      <c r="C95" s="19"/>
      <c r="D95" s="81">
        <v>8.6343999999999994</v>
      </c>
      <c r="E95" s="52" t="s">
        <v>38</v>
      </c>
      <c r="F95" s="85" t="s">
        <v>39</v>
      </c>
      <c r="G95" s="99" t="s">
        <v>182</v>
      </c>
      <c r="H95" s="13"/>
      <c r="I95" s="86">
        <v>0.30491000000000001</v>
      </c>
      <c r="J95" s="76" t="s">
        <v>39</v>
      </c>
      <c r="K95" s="53"/>
      <c r="L95" s="82">
        <v>10.685499999999999</v>
      </c>
      <c r="M95" s="52" t="s">
        <v>38</v>
      </c>
      <c r="N95" s="75" t="s">
        <v>39</v>
      </c>
      <c r="O95" s="99" t="s">
        <v>105</v>
      </c>
      <c r="P95" s="54"/>
      <c r="Q95" s="82">
        <v>62.437899999999999</v>
      </c>
      <c r="R95" s="52" t="s">
        <v>38</v>
      </c>
      <c r="S95" s="91" t="s">
        <v>36</v>
      </c>
      <c r="T95" s="99" t="s">
        <v>104</v>
      </c>
      <c r="U95" s="54"/>
      <c r="V95" s="118">
        <v>137</v>
      </c>
      <c r="W95" s="54"/>
      <c r="X95" s="11">
        <v>-20</v>
      </c>
      <c r="Y95" s="54"/>
      <c r="Z95" s="91">
        <v>15.513179933182263</v>
      </c>
      <c r="AA95" s="52" t="s">
        <v>41</v>
      </c>
      <c r="AB95" s="54"/>
      <c r="AC95" s="91">
        <v>4.8</v>
      </c>
      <c r="AD95" s="59"/>
      <c r="AE95" s="91">
        <v>4.8</v>
      </c>
      <c r="AF95" s="59"/>
      <c r="AG95" s="91">
        <v>5.0999999999999996</v>
      </c>
      <c r="AH95" s="54"/>
      <c r="AI95" s="103">
        <v>101.42400000000001</v>
      </c>
      <c r="AJ95" s="52" t="s">
        <v>41</v>
      </c>
      <c r="AK95" s="54"/>
      <c r="AL95" s="55" t="s">
        <v>44</v>
      </c>
      <c r="AM95" s="56"/>
      <c r="AN95" s="55">
        <v>0.81506892258636598</v>
      </c>
      <c r="AO95" s="57"/>
      <c r="AP95" s="58">
        <v>8</v>
      </c>
      <c r="AQ95" s="54"/>
      <c r="AR95" s="58">
        <v>5</v>
      </c>
      <c r="AS95" s="54"/>
      <c r="AT95" s="106">
        <v>13</v>
      </c>
      <c r="AU95" s="54"/>
      <c r="AV95" s="75">
        <v>1.7833333333333334</v>
      </c>
      <c r="AW95" s="54"/>
      <c r="AX95" s="92">
        <v>9.25</v>
      </c>
      <c r="AY95" s="59"/>
      <c r="AZ95" s="91">
        <v>3.45</v>
      </c>
      <c r="BA95" s="59"/>
      <c r="BB95" s="75">
        <v>14</v>
      </c>
      <c r="BC95" s="57"/>
      <c r="BD95" s="55">
        <v>7.6</v>
      </c>
      <c r="BE95" s="70"/>
      <c r="BF95" s="55">
        <v>92.4</v>
      </c>
      <c r="BG95" s="54"/>
      <c r="BH95" s="60">
        <v>5200</v>
      </c>
    </row>
    <row r="96" spans="1:60" s="61" customFormat="1" ht="15.75" customHeight="1" x14ac:dyDescent="0.3">
      <c r="A96" s="8" t="s">
        <v>284</v>
      </c>
      <c r="B96" s="8" t="s">
        <v>285</v>
      </c>
      <c r="C96" s="19"/>
      <c r="D96" s="73">
        <v>10.5076</v>
      </c>
      <c r="E96" s="52" t="s">
        <v>35</v>
      </c>
      <c r="F96" s="85" t="s">
        <v>39</v>
      </c>
      <c r="G96" s="99" t="s">
        <v>147</v>
      </c>
      <c r="H96" s="13"/>
      <c r="I96" s="74">
        <v>0.37759999999999999</v>
      </c>
      <c r="J96" s="76" t="s">
        <v>39</v>
      </c>
      <c r="K96" s="53"/>
      <c r="L96" s="73">
        <v>9.4658999999999995</v>
      </c>
      <c r="M96" s="52" t="s">
        <v>38</v>
      </c>
      <c r="N96" s="75" t="s">
        <v>39</v>
      </c>
      <c r="O96" s="99" t="s">
        <v>174</v>
      </c>
      <c r="P96" s="54"/>
      <c r="Q96" s="82">
        <v>45.650199999999998</v>
      </c>
      <c r="R96" s="52" t="s">
        <v>38</v>
      </c>
      <c r="S96" s="75" t="s">
        <v>39</v>
      </c>
      <c r="T96" s="99" t="s">
        <v>720</v>
      </c>
      <c r="U96" s="54"/>
      <c r="V96" s="118">
        <v>181</v>
      </c>
      <c r="W96" s="54"/>
      <c r="X96" s="11">
        <v>5</v>
      </c>
      <c r="Y96" s="54"/>
      <c r="Z96" s="75">
        <v>9.3255649021886882</v>
      </c>
      <c r="AA96" s="52" t="s">
        <v>35</v>
      </c>
      <c r="AB96" s="54"/>
      <c r="AC96" s="75">
        <v>6.6</v>
      </c>
      <c r="AD96" s="59"/>
      <c r="AE96" s="75">
        <v>6.5</v>
      </c>
      <c r="AF96" s="59"/>
      <c r="AG96" s="92">
        <v>7</v>
      </c>
      <c r="AH96" s="54"/>
      <c r="AI96" s="103">
        <v>72.031999999999996</v>
      </c>
      <c r="AJ96" s="52" t="s">
        <v>35</v>
      </c>
      <c r="AK96" s="54"/>
      <c r="AL96" s="55" t="s">
        <v>44</v>
      </c>
      <c r="AM96" s="56"/>
      <c r="AN96" s="55">
        <v>2.5585587360375088</v>
      </c>
      <c r="AO96" s="57"/>
      <c r="AP96" s="58">
        <v>10</v>
      </c>
      <c r="AQ96" s="54"/>
      <c r="AR96" s="58">
        <v>5</v>
      </c>
      <c r="AS96" s="54"/>
      <c r="AT96" s="104">
        <v>16</v>
      </c>
      <c r="AU96" s="54"/>
      <c r="AV96" s="92">
        <v>1.1666666666666667</v>
      </c>
      <c r="AW96" s="54"/>
      <c r="AX96" s="92">
        <v>8.7166666666666668</v>
      </c>
      <c r="AY96" s="59"/>
      <c r="AZ96" s="92">
        <v>2.7333333333333334</v>
      </c>
      <c r="BA96" s="59"/>
      <c r="BB96" s="92">
        <v>12.466666666666667</v>
      </c>
      <c r="BC96" s="57"/>
      <c r="BD96" s="55">
        <v>5.6</v>
      </c>
      <c r="BE96" s="70"/>
      <c r="BF96" s="55">
        <v>94.4</v>
      </c>
      <c r="BG96" s="54"/>
      <c r="BH96" s="60">
        <v>8600</v>
      </c>
    </row>
    <row r="97" spans="1:60" s="61" customFormat="1" ht="15.75" customHeight="1" x14ac:dyDescent="0.3">
      <c r="A97" s="8" t="s">
        <v>286</v>
      </c>
      <c r="B97" s="8" t="s">
        <v>287</v>
      </c>
      <c r="C97" s="19"/>
      <c r="D97" s="73">
        <v>11.6776</v>
      </c>
      <c r="E97" s="52" t="s">
        <v>38</v>
      </c>
      <c r="F97" s="84" t="s">
        <v>42</v>
      </c>
      <c r="G97" s="99" t="s">
        <v>130</v>
      </c>
      <c r="H97" s="13"/>
      <c r="I97" s="74">
        <v>0.61743999999999999</v>
      </c>
      <c r="J97" s="76" t="s">
        <v>39</v>
      </c>
      <c r="K97" s="53"/>
      <c r="L97" s="73">
        <v>9.9711999999999996</v>
      </c>
      <c r="M97" s="52" t="s">
        <v>38</v>
      </c>
      <c r="N97" s="75" t="s">
        <v>39</v>
      </c>
      <c r="O97" s="99" t="s">
        <v>361</v>
      </c>
      <c r="P97" s="54"/>
      <c r="Q97" s="73">
        <v>28.659500000000001</v>
      </c>
      <c r="R97" s="52" t="s">
        <v>38</v>
      </c>
      <c r="S97" s="75" t="s">
        <v>39</v>
      </c>
      <c r="T97" s="99" t="s">
        <v>750</v>
      </c>
      <c r="U97" s="54"/>
      <c r="V97" s="119">
        <v>221</v>
      </c>
      <c r="W97" s="54"/>
      <c r="X97" s="11">
        <v>-5</v>
      </c>
      <c r="Y97" s="54"/>
      <c r="Z97" s="75">
        <v>8.4909539473684212</v>
      </c>
      <c r="AA97" s="52" t="s">
        <v>38</v>
      </c>
      <c r="AB97" s="54"/>
      <c r="AC97" s="52" t="s">
        <v>43</v>
      </c>
      <c r="AD97" s="59"/>
      <c r="AE97" s="52" t="s">
        <v>43</v>
      </c>
      <c r="AF97" s="59"/>
      <c r="AG97" s="52" t="s">
        <v>43</v>
      </c>
      <c r="AH97" s="54"/>
      <c r="AI97" s="102">
        <v>12.183999999999999</v>
      </c>
      <c r="AJ97" s="52" t="s">
        <v>35</v>
      </c>
      <c r="AK97" s="54"/>
      <c r="AL97" s="55" t="s">
        <v>44</v>
      </c>
      <c r="AM97" s="56"/>
      <c r="AN97" s="55">
        <v>0.67845394736842113</v>
      </c>
      <c r="AO97" s="57"/>
      <c r="AP97" s="58">
        <v>10</v>
      </c>
      <c r="AQ97" s="54"/>
      <c r="AR97" s="58">
        <v>5</v>
      </c>
      <c r="AS97" s="54"/>
      <c r="AT97" s="106">
        <v>14</v>
      </c>
      <c r="AU97" s="54"/>
      <c r="AV97" s="92">
        <v>1.2333333333333334</v>
      </c>
      <c r="AW97" s="54"/>
      <c r="AX97" s="75">
        <v>11.483333333333333</v>
      </c>
      <c r="AY97" s="59"/>
      <c r="AZ97" s="92">
        <v>2.5666666666666669</v>
      </c>
      <c r="BA97" s="59"/>
      <c r="BB97" s="92">
        <v>11.783333333333333</v>
      </c>
      <c r="BC97" s="57"/>
      <c r="BD97" s="55">
        <v>3.1</v>
      </c>
      <c r="BE97" s="70"/>
      <c r="BF97" s="55">
        <v>96.9</v>
      </c>
      <c r="BG97" s="54"/>
      <c r="BH97" s="60">
        <v>8100</v>
      </c>
    </row>
    <row r="98" spans="1:60" s="61" customFormat="1" ht="15.75" customHeight="1" x14ac:dyDescent="0.3">
      <c r="A98" s="8" t="s">
        <v>288</v>
      </c>
      <c r="B98" s="8" t="s">
        <v>289</v>
      </c>
      <c r="C98" s="19"/>
      <c r="D98" s="73">
        <v>11.520799999999999</v>
      </c>
      <c r="E98" s="52" t="s">
        <v>35</v>
      </c>
      <c r="F98" s="83" t="s">
        <v>36</v>
      </c>
      <c r="G98" s="99" t="s">
        <v>68</v>
      </c>
      <c r="H98" s="13"/>
      <c r="I98" s="74">
        <v>0.38800000000000001</v>
      </c>
      <c r="J98" s="76" t="s">
        <v>39</v>
      </c>
      <c r="K98" s="53"/>
      <c r="L98" s="73">
        <v>8.8020999999999994</v>
      </c>
      <c r="M98" s="52" t="s">
        <v>38</v>
      </c>
      <c r="N98" s="75" t="s">
        <v>39</v>
      </c>
      <c r="O98" s="99" t="s">
        <v>159</v>
      </c>
      <c r="P98" s="54"/>
      <c r="Q98" s="73">
        <v>39.448999999999998</v>
      </c>
      <c r="R98" s="52" t="s">
        <v>38</v>
      </c>
      <c r="S98" s="75" t="s">
        <v>39</v>
      </c>
      <c r="T98" s="99" t="s">
        <v>754</v>
      </c>
      <c r="U98" s="54"/>
      <c r="V98" s="118">
        <v>199</v>
      </c>
      <c r="W98" s="54"/>
      <c r="X98" s="11">
        <v>-3</v>
      </c>
      <c r="Y98" s="54"/>
      <c r="Z98" s="75">
        <v>8.0109750357990439</v>
      </c>
      <c r="AA98" s="52" t="s">
        <v>35</v>
      </c>
      <c r="AB98" s="54"/>
      <c r="AC98" s="75">
        <v>6.2</v>
      </c>
      <c r="AD98" s="59"/>
      <c r="AE98" s="75">
        <v>6.1</v>
      </c>
      <c r="AF98" s="59"/>
      <c r="AG98" s="92">
        <v>6.5</v>
      </c>
      <c r="AH98" s="54"/>
      <c r="AI98" s="101">
        <v>43.81</v>
      </c>
      <c r="AJ98" s="52" t="s">
        <v>41</v>
      </c>
      <c r="AK98" s="54"/>
      <c r="AL98" s="55" t="s">
        <v>44</v>
      </c>
      <c r="AM98" s="56"/>
      <c r="AN98" s="55">
        <v>0.99135816068013183</v>
      </c>
      <c r="AO98" s="57"/>
      <c r="AP98" s="58">
        <v>10</v>
      </c>
      <c r="AQ98" s="54"/>
      <c r="AR98" s="58">
        <v>5</v>
      </c>
      <c r="AS98" s="54"/>
      <c r="AT98" s="105">
        <v>12</v>
      </c>
      <c r="AU98" s="54"/>
      <c r="AV98" s="75">
        <v>1.5333333333333334</v>
      </c>
      <c r="AW98" s="54"/>
      <c r="AX98" s="92">
        <v>9.5166666666666675</v>
      </c>
      <c r="AY98" s="59"/>
      <c r="AZ98" s="75">
        <v>2.95</v>
      </c>
      <c r="BA98" s="59"/>
      <c r="BB98" s="92">
        <v>12.833333333333334</v>
      </c>
      <c r="BC98" s="57"/>
      <c r="BD98" s="55">
        <v>4.3</v>
      </c>
      <c r="BE98" s="70"/>
      <c r="BF98" s="55">
        <v>95.7</v>
      </c>
      <c r="BG98" s="54"/>
      <c r="BH98" s="60">
        <v>7200</v>
      </c>
    </row>
    <row r="99" spans="1:60" s="61" customFormat="1" ht="15.75" customHeight="1" x14ac:dyDescent="0.3">
      <c r="A99" s="8" t="s">
        <v>290</v>
      </c>
      <c r="B99" s="8" t="s">
        <v>291</v>
      </c>
      <c r="C99" s="19"/>
      <c r="D99" s="82">
        <v>12.5055</v>
      </c>
      <c r="E99" s="52" t="s">
        <v>38</v>
      </c>
      <c r="F99" s="85" t="s">
        <v>39</v>
      </c>
      <c r="G99" s="99" t="s">
        <v>88</v>
      </c>
      <c r="H99" s="13"/>
      <c r="I99" s="74">
        <v>0.50480000000000003</v>
      </c>
      <c r="J99" s="76" t="s">
        <v>39</v>
      </c>
      <c r="K99" s="53"/>
      <c r="L99" s="81">
        <v>6.4466000000000001</v>
      </c>
      <c r="M99" s="52" t="s">
        <v>35</v>
      </c>
      <c r="N99" s="92" t="s">
        <v>42</v>
      </c>
      <c r="O99" s="99" t="s">
        <v>1138</v>
      </c>
      <c r="P99" s="54"/>
      <c r="Q99" s="81">
        <v>23.896100000000001</v>
      </c>
      <c r="R99" s="52" t="s">
        <v>35</v>
      </c>
      <c r="S99" s="75" t="s">
        <v>39</v>
      </c>
      <c r="T99" s="99" t="s">
        <v>753</v>
      </c>
      <c r="U99" s="54"/>
      <c r="V99" s="118">
        <v>110</v>
      </c>
      <c r="W99" s="54"/>
      <c r="X99" s="11">
        <v>-13</v>
      </c>
      <c r="Y99" s="54"/>
      <c r="Z99" s="92">
        <v>5.2833115214967767</v>
      </c>
      <c r="AA99" s="52" t="s">
        <v>38</v>
      </c>
      <c r="AB99" s="54"/>
      <c r="AC99" s="92">
        <v>7.4</v>
      </c>
      <c r="AD99" s="59"/>
      <c r="AE99" s="92">
        <v>7.3</v>
      </c>
      <c r="AF99" s="59"/>
      <c r="AG99" s="75">
        <v>6.4</v>
      </c>
      <c r="AH99" s="54"/>
      <c r="AI99" s="102">
        <v>9.6679999999999993</v>
      </c>
      <c r="AJ99" s="52" t="s">
        <v>35</v>
      </c>
      <c r="AK99" s="54"/>
      <c r="AL99" s="55" t="s">
        <v>44</v>
      </c>
      <c r="AM99" s="56"/>
      <c r="AN99" s="55">
        <v>1.6480054287237651</v>
      </c>
      <c r="AO99" s="57"/>
      <c r="AP99" s="58">
        <v>8</v>
      </c>
      <c r="AQ99" s="54"/>
      <c r="AR99" s="58">
        <v>5</v>
      </c>
      <c r="AS99" s="54"/>
      <c r="AT99" s="105">
        <v>7</v>
      </c>
      <c r="AU99" s="54"/>
      <c r="AV99" s="91">
        <v>2</v>
      </c>
      <c r="AW99" s="54"/>
      <c r="AX99" s="91">
        <v>20.616666666666667</v>
      </c>
      <c r="AY99" s="59"/>
      <c r="AZ99" s="75">
        <v>2.8666666666666667</v>
      </c>
      <c r="BA99" s="59"/>
      <c r="BB99" s="75">
        <v>15.1</v>
      </c>
      <c r="BC99" s="57"/>
      <c r="BD99" s="55">
        <v>4.5999999999999996</v>
      </c>
      <c r="BE99" s="70"/>
      <c r="BF99" s="55">
        <v>95.4</v>
      </c>
      <c r="BG99" s="54"/>
      <c r="BH99" s="60">
        <v>8100</v>
      </c>
    </row>
    <row r="100" spans="1:60" s="61" customFormat="1" ht="15.75" customHeight="1" x14ac:dyDescent="0.3">
      <c r="A100" s="8" t="s">
        <v>292</v>
      </c>
      <c r="B100" s="8" t="s">
        <v>293</v>
      </c>
      <c r="C100" s="19"/>
      <c r="D100" s="73">
        <v>9.8465000000000007</v>
      </c>
      <c r="E100" s="52" t="s">
        <v>38</v>
      </c>
      <c r="F100" s="84" t="s">
        <v>42</v>
      </c>
      <c r="G100" s="99" t="s">
        <v>219</v>
      </c>
      <c r="H100" s="13"/>
      <c r="I100" s="74">
        <v>0.45079999999999998</v>
      </c>
      <c r="J100" s="76" t="s">
        <v>39</v>
      </c>
      <c r="K100" s="53"/>
      <c r="L100" s="73">
        <v>7.9854000000000003</v>
      </c>
      <c r="M100" s="52" t="s">
        <v>38</v>
      </c>
      <c r="N100" s="92" t="s">
        <v>42</v>
      </c>
      <c r="O100" s="99" t="s">
        <v>174</v>
      </c>
      <c r="P100" s="54"/>
      <c r="Q100" s="73">
        <v>37.296199999999999</v>
      </c>
      <c r="R100" s="52" t="s">
        <v>38</v>
      </c>
      <c r="S100" s="91" t="s">
        <v>36</v>
      </c>
      <c r="T100" s="99" t="s">
        <v>741</v>
      </c>
      <c r="U100" s="54"/>
      <c r="V100" s="118">
        <v>113</v>
      </c>
      <c r="W100" s="54"/>
      <c r="X100" s="11">
        <v>-5</v>
      </c>
      <c r="Y100" s="54"/>
      <c r="Z100" s="75">
        <v>10.657544501746798</v>
      </c>
      <c r="AA100" s="52" t="s">
        <v>38</v>
      </c>
      <c r="AB100" s="54"/>
      <c r="AC100" s="52" t="s">
        <v>43</v>
      </c>
      <c r="AD100" s="59"/>
      <c r="AE100" s="52" t="s">
        <v>43</v>
      </c>
      <c r="AF100" s="59"/>
      <c r="AG100" s="52" t="s">
        <v>43</v>
      </c>
      <c r="AH100" s="54"/>
      <c r="AI100" s="103">
        <v>56.052999999999997</v>
      </c>
      <c r="AJ100" s="52" t="s">
        <v>35</v>
      </c>
      <c r="AK100" s="54"/>
      <c r="AL100" s="55" t="s">
        <v>44</v>
      </c>
      <c r="AM100" s="56"/>
      <c r="AN100" s="55">
        <v>0.88379637331558814</v>
      </c>
      <c r="AO100" s="57"/>
      <c r="AP100" s="58">
        <v>10</v>
      </c>
      <c r="AQ100" s="54"/>
      <c r="AR100" s="58">
        <v>4</v>
      </c>
      <c r="AS100" s="54"/>
      <c r="AT100" s="104">
        <v>16</v>
      </c>
      <c r="AU100" s="54"/>
      <c r="AV100" s="91">
        <v>1.85</v>
      </c>
      <c r="AW100" s="54"/>
      <c r="AX100" s="75">
        <v>10.916666666666666</v>
      </c>
      <c r="AY100" s="59"/>
      <c r="AZ100" s="75">
        <v>2.9333333333333331</v>
      </c>
      <c r="BA100" s="59"/>
      <c r="BB100" s="92">
        <v>11.3</v>
      </c>
      <c r="BC100" s="57"/>
      <c r="BD100" s="55">
        <v>6.5</v>
      </c>
      <c r="BE100" s="70"/>
      <c r="BF100" s="55">
        <v>93.5</v>
      </c>
      <c r="BG100" s="54"/>
      <c r="BH100" s="60">
        <v>6800</v>
      </c>
    </row>
    <row r="101" spans="1:60" s="61" customFormat="1" ht="15.75" customHeight="1" x14ac:dyDescent="0.3">
      <c r="A101" s="8" t="s">
        <v>294</v>
      </c>
      <c r="B101" s="8" t="s">
        <v>295</v>
      </c>
      <c r="C101" s="19"/>
      <c r="D101" s="73">
        <v>11.651400000000001</v>
      </c>
      <c r="E101" s="52" t="s">
        <v>38</v>
      </c>
      <c r="F101" s="83" t="s">
        <v>36</v>
      </c>
      <c r="G101" s="99" t="s">
        <v>59</v>
      </c>
      <c r="H101" s="13"/>
      <c r="I101" s="74">
        <v>0.49220000000000003</v>
      </c>
      <c r="J101" s="76" t="s">
        <v>39</v>
      </c>
      <c r="K101" s="53"/>
      <c r="L101" s="73">
        <v>9.6674000000000007</v>
      </c>
      <c r="M101" s="52" t="s">
        <v>41</v>
      </c>
      <c r="N101" s="75" t="s">
        <v>39</v>
      </c>
      <c r="O101" s="99" t="s">
        <v>718</v>
      </c>
      <c r="P101" s="54"/>
      <c r="Q101" s="82">
        <v>40.938699999999997</v>
      </c>
      <c r="R101" s="52" t="s">
        <v>38</v>
      </c>
      <c r="S101" s="91" t="s">
        <v>36</v>
      </c>
      <c r="T101" s="99" t="s">
        <v>612</v>
      </c>
      <c r="U101" s="54"/>
      <c r="V101" s="119">
        <v>230</v>
      </c>
      <c r="W101" s="54"/>
      <c r="X101" s="11">
        <v>-21</v>
      </c>
      <c r="Y101" s="54"/>
      <c r="Z101" s="91">
        <v>13.887366551943353</v>
      </c>
      <c r="AA101" s="52" t="s">
        <v>38</v>
      </c>
      <c r="AB101" s="54"/>
      <c r="AC101" s="52" t="s">
        <v>43</v>
      </c>
      <c r="AD101" s="59"/>
      <c r="AE101" s="52" t="s">
        <v>43</v>
      </c>
      <c r="AF101" s="59"/>
      <c r="AG101" s="52" t="s">
        <v>43</v>
      </c>
      <c r="AH101" s="54"/>
      <c r="AI101" s="101">
        <v>40.371000000000002</v>
      </c>
      <c r="AJ101" s="52" t="s">
        <v>35</v>
      </c>
      <c r="AK101" s="54"/>
      <c r="AL101" s="55" t="s">
        <v>44</v>
      </c>
      <c r="AM101" s="56"/>
      <c r="AN101" s="55">
        <v>6.5764956047087708E-2</v>
      </c>
      <c r="AO101" s="57"/>
      <c r="AP101" s="58">
        <v>10</v>
      </c>
      <c r="AQ101" s="54"/>
      <c r="AR101" s="58">
        <v>5</v>
      </c>
      <c r="AS101" s="54"/>
      <c r="AT101" s="104">
        <v>16</v>
      </c>
      <c r="AU101" s="54"/>
      <c r="AV101" s="75">
        <v>1.65</v>
      </c>
      <c r="AW101" s="54"/>
      <c r="AX101" s="92">
        <v>9.8000000000000007</v>
      </c>
      <c r="AY101" s="59"/>
      <c r="AZ101" s="75">
        <v>2.8166666666666669</v>
      </c>
      <c r="BA101" s="59"/>
      <c r="BB101" s="92">
        <v>9.8666666666666671</v>
      </c>
      <c r="BC101" s="57"/>
      <c r="BD101" s="55">
        <v>4.7</v>
      </c>
      <c r="BE101" s="70"/>
      <c r="BF101" s="55">
        <v>95.3</v>
      </c>
      <c r="BG101" s="54"/>
      <c r="BH101" s="60">
        <v>7400</v>
      </c>
    </row>
    <row r="102" spans="1:60" s="61" customFormat="1" ht="15.75" customHeight="1" x14ac:dyDescent="0.3">
      <c r="A102" s="8" t="s">
        <v>296</v>
      </c>
      <c r="B102" s="8" t="s">
        <v>297</v>
      </c>
      <c r="C102" s="19"/>
      <c r="D102" s="81">
        <v>9.3945000000000007</v>
      </c>
      <c r="E102" s="52" t="s">
        <v>38</v>
      </c>
      <c r="F102" s="84" t="s">
        <v>42</v>
      </c>
      <c r="G102" s="99" t="s">
        <v>274</v>
      </c>
      <c r="H102" s="13"/>
      <c r="I102" s="86">
        <v>0.36109999999999998</v>
      </c>
      <c r="J102" s="76" t="s">
        <v>39</v>
      </c>
      <c r="K102" s="53"/>
      <c r="L102" s="73">
        <v>8.5120000000000005</v>
      </c>
      <c r="M102" s="52" t="s">
        <v>41</v>
      </c>
      <c r="N102" s="75" t="s">
        <v>39</v>
      </c>
      <c r="O102" s="99" t="s">
        <v>323</v>
      </c>
      <c r="P102" s="54"/>
      <c r="Q102" s="73">
        <v>29.464300000000001</v>
      </c>
      <c r="R102" s="52" t="s">
        <v>35</v>
      </c>
      <c r="S102" s="92" t="s">
        <v>42</v>
      </c>
      <c r="T102" s="99" t="s">
        <v>760</v>
      </c>
      <c r="U102" s="54"/>
      <c r="V102" s="118">
        <v>95</v>
      </c>
      <c r="W102" s="54"/>
      <c r="X102" s="11">
        <v>-20</v>
      </c>
      <c r="Y102" s="54"/>
      <c r="Z102" s="75">
        <v>8.9204671521068235</v>
      </c>
      <c r="AA102" s="52" t="s">
        <v>38</v>
      </c>
      <c r="AB102" s="54"/>
      <c r="AC102" s="75">
        <v>6.3</v>
      </c>
      <c r="AD102" s="59"/>
      <c r="AE102" s="75">
        <v>6.2</v>
      </c>
      <c r="AF102" s="59"/>
      <c r="AG102" s="92">
        <v>6.7</v>
      </c>
      <c r="AH102" s="54"/>
      <c r="AI102" s="101">
        <v>49.338000000000001</v>
      </c>
      <c r="AJ102" s="52" t="s">
        <v>35</v>
      </c>
      <c r="AK102" s="54"/>
      <c r="AL102" s="55" t="s">
        <v>44</v>
      </c>
      <c r="AM102" s="56"/>
      <c r="AN102" s="55">
        <v>0.99340419952800696</v>
      </c>
      <c r="AO102" s="57"/>
      <c r="AP102" s="58">
        <v>10</v>
      </c>
      <c r="AQ102" s="54"/>
      <c r="AR102" s="58">
        <v>5</v>
      </c>
      <c r="AS102" s="54"/>
      <c r="AT102" s="104">
        <v>16</v>
      </c>
      <c r="AU102" s="54"/>
      <c r="AV102" s="75">
        <v>1.6333333333333333</v>
      </c>
      <c r="AW102" s="54"/>
      <c r="AX102" s="75">
        <v>11.916666666666666</v>
      </c>
      <c r="AY102" s="59"/>
      <c r="AZ102" s="75">
        <v>2.9666666666666668</v>
      </c>
      <c r="BA102" s="59"/>
      <c r="BB102" s="75">
        <v>13.333333333333334</v>
      </c>
      <c r="BC102" s="57"/>
      <c r="BD102" s="55">
        <v>4.7</v>
      </c>
      <c r="BE102" s="70"/>
      <c r="BF102" s="55">
        <v>95.3</v>
      </c>
      <c r="BG102" s="54"/>
      <c r="BH102" s="60">
        <v>6300</v>
      </c>
    </row>
    <row r="103" spans="1:60" s="61" customFormat="1" ht="15.75" customHeight="1" x14ac:dyDescent="0.3">
      <c r="A103" s="8" t="s">
        <v>299</v>
      </c>
      <c r="B103" s="8" t="s">
        <v>300</v>
      </c>
      <c r="C103" s="19"/>
      <c r="D103" s="73">
        <v>10.5632</v>
      </c>
      <c r="E103" s="52" t="s">
        <v>38</v>
      </c>
      <c r="F103" s="85" t="s">
        <v>39</v>
      </c>
      <c r="G103" s="99" t="s">
        <v>113</v>
      </c>
      <c r="H103" s="13"/>
      <c r="I103" s="86">
        <v>0.32540000000000002</v>
      </c>
      <c r="J103" s="90" t="s">
        <v>42</v>
      </c>
      <c r="K103" s="53"/>
      <c r="L103" s="73">
        <v>8.0757999999999992</v>
      </c>
      <c r="M103" s="52" t="s">
        <v>35</v>
      </c>
      <c r="N103" s="92" t="s">
        <v>42</v>
      </c>
      <c r="O103" s="99" t="s">
        <v>53</v>
      </c>
      <c r="P103" s="54"/>
      <c r="Q103" s="82">
        <v>44.089500000000001</v>
      </c>
      <c r="R103" s="52" t="s">
        <v>35</v>
      </c>
      <c r="S103" s="75" t="s">
        <v>39</v>
      </c>
      <c r="T103" s="99" t="s">
        <v>705</v>
      </c>
      <c r="U103" s="54"/>
      <c r="V103" s="118">
        <v>145</v>
      </c>
      <c r="W103" s="54"/>
      <c r="X103" s="11">
        <v>-17</v>
      </c>
      <c r="Y103" s="54"/>
      <c r="Z103" s="75">
        <v>11.265398446942116</v>
      </c>
      <c r="AA103" s="52" t="s">
        <v>35</v>
      </c>
      <c r="AB103" s="54"/>
      <c r="AC103" s="75">
        <v>6.2</v>
      </c>
      <c r="AD103" s="59"/>
      <c r="AE103" s="75">
        <v>6.2</v>
      </c>
      <c r="AF103" s="59"/>
      <c r="AG103" s="92">
        <v>6.7</v>
      </c>
      <c r="AH103" s="54"/>
      <c r="AI103" s="103">
        <v>59.072000000000003</v>
      </c>
      <c r="AJ103" s="52" t="s">
        <v>38</v>
      </c>
      <c r="AK103" s="54"/>
      <c r="AL103" s="55" t="s">
        <v>44</v>
      </c>
      <c r="AM103" s="56"/>
      <c r="AN103" s="55">
        <v>1.0016151506303523</v>
      </c>
      <c r="AO103" s="57"/>
      <c r="AP103" s="58">
        <v>10</v>
      </c>
      <c r="AQ103" s="54"/>
      <c r="AR103" s="58">
        <v>4</v>
      </c>
      <c r="AS103" s="54"/>
      <c r="AT103" s="105">
        <v>12</v>
      </c>
      <c r="AU103" s="54"/>
      <c r="AV103" s="92">
        <v>1.1000000000000001</v>
      </c>
      <c r="AW103" s="54"/>
      <c r="AX103" s="75">
        <v>10.816666666666666</v>
      </c>
      <c r="AY103" s="59"/>
      <c r="AZ103" s="92">
        <v>2.5499999999999998</v>
      </c>
      <c r="BA103" s="59"/>
      <c r="BB103" s="92">
        <v>11.65</v>
      </c>
      <c r="BC103" s="57"/>
      <c r="BD103" s="55">
        <v>8.1</v>
      </c>
      <c r="BE103" s="70"/>
      <c r="BF103" s="55">
        <v>91.9</v>
      </c>
      <c r="BG103" s="54"/>
      <c r="BH103" s="60">
        <v>6400</v>
      </c>
    </row>
    <row r="104" spans="1:60" s="61" customFormat="1" ht="15.75" customHeight="1" x14ac:dyDescent="0.3">
      <c r="A104" s="8" t="s">
        <v>301</v>
      </c>
      <c r="B104" s="8" t="s">
        <v>302</v>
      </c>
      <c r="C104" s="19"/>
      <c r="D104" s="81">
        <v>8.4783000000000008</v>
      </c>
      <c r="E104" s="52" t="s">
        <v>38</v>
      </c>
      <c r="F104" s="84" t="s">
        <v>42</v>
      </c>
      <c r="G104" s="99" t="s">
        <v>152</v>
      </c>
      <c r="H104" s="13"/>
      <c r="I104" s="74">
        <v>0.57474999999999998</v>
      </c>
      <c r="J104" s="76" t="s">
        <v>39</v>
      </c>
      <c r="K104" s="53"/>
      <c r="L104" s="82">
        <v>15.2393</v>
      </c>
      <c r="M104" s="52" t="s">
        <v>38</v>
      </c>
      <c r="N104" s="91" t="s">
        <v>36</v>
      </c>
      <c r="O104" s="99" t="s">
        <v>361</v>
      </c>
      <c r="P104" s="54"/>
      <c r="Q104" s="82">
        <v>41.809399999999997</v>
      </c>
      <c r="R104" s="52" t="s">
        <v>35</v>
      </c>
      <c r="S104" s="75" t="s">
        <v>39</v>
      </c>
      <c r="T104" s="99" t="s">
        <v>177</v>
      </c>
      <c r="U104" s="54"/>
      <c r="V104" s="118">
        <v>171</v>
      </c>
      <c r="W104" s="54"/>
      <c r="X104" s="11">
        <v>10</v>
      </c>
      <c r="Y104" s="54"/>
      <c r="Z104" s="91">
        <v>13.186335955466507</v>
      </c>
      <c r="AA104" s="52" t="s">
        <v>38</v>
      </c>
      <c r="AB104" s="54"/>
      <c r="AC104" s="52" t="s">
        <v>43</v>
      </c>
      <c r="AD104" s="59"/>
      <c r="AE104" s="52" t="s">
        <v>43</v>
      </c>
      <c r="AF104" s="59"/>
      <c r="AG104" s="52" t="s">
        <v>43</v>
      </c>
      <c r="AH104" s="54"/>
      <c r="AI104" s="101">
        <v>49.984999999999999</v>
      </c>
      <c r="AJ104" s="52" t="s">
        <v>35</v>
      </c>
      <c r="AK104" s="54"/>
      <c r="AL104" s="55" t="s">
        <v>44</v>
      </c>
      <c r="AM104" s="56"/>
      <c r="AN104" s="55">
        <v>1.4015416958654519</v>
      </c>
      <c r="AO104" s="57"/>
      <c r="AP104" s="58">
        <v>9</v>
      </c>
      <c r="AQ104" s="54"/>
      <c r="AR104" s="58">
        <v>5</v>
      </c>
      <c r="AS104" s="54"/>
      <c r="AT104" s="104">
        <v>16</v>
      </c>
      <c r="AU104" s="54"/>
      <c r="AV104" s="75">
        <v>1.6166666666666667</v>
      </c>
      <c r="AW104" s="54"/>
      <c r="AX104" s="75">
        <v>10.45</v>
      </c>
      <c r="AY104" s="59"/>
      <c r="AZ104" s="92">
        <v>2.5666666666666669</v>
      </c>
      <c r="BA104" s="59"/>
      <c r="BB104" s="92">
        <v>11.183333333333334</v>
      </c>
      <c r="BC104" s="57"/>
      <c r="BD104" s="55">
        <v>4.5999999999999996</v>
      </c>
      <c r="BE104" s="70"/>
      <c r="BF104" s="55">
        <v>95.4</v>
      </c>
      <c r="BG104" s="54"/>
      <c r="BH104" s="60">
        <v>7500</v>
      </c>
    </row>
    <row r="105" spans="1:60" s="61" customFormat="1" ht="15.75" customHeight="1" x14ac:dyDescent="0.3">
      <c r="A105" s="8" t="s">
        <v>304</v>
      </c>
      <c r="B105" s="8" t="s">
        <v>305</v>
      </c>
      <c r="C105" s="19"/>
      <c r="D105" s="82">
        <v>12.6999</v>
      </c>
      <c r="E105" s="52" t="s">
        <v>41</v>
      </c>
      <c r="F105" s="83" t="s">
        <v>36</v>
      </c>
      <c r="G105" s="99" t="s">
        <v>1122</v>
      </c>
      <c r="H105" s="13"/>
      <c r="I105" s="86">
        <v>0.29522999999999999</v>
      </c>
      <c r="J105" s="90" t="s">
        <v>42</v>
      </c>
      <c r="K105" s="53"/>
      <c r="L105" s="81">
        <v>5.4629000000000003</v>
      </c>
      <c r="M105" s="52" t="s">
        <v>38</v>
      </c>
      <c r="N105" s="92" t="s">
        <v>42</v>
      </c>
      <c r="O105" s="99" t="s">
        <v>751</v>
      </c>
      <c r="P105" s="54"/>
      <c r="Q105" s="81">
        <v>25.1464</v>
      </c>
      <c r="R105" s="52" t="s">
        <v>38</v>
      </c>
      <c r="S105" s="75" t="s">
        <v>39</v>
      </c>
      <c r="T105" s="99" t="s">
        <v>520</v>
      </c>
      <c r="U105" s="54"/>
      <c r="V105" s="117">
        <v>62</v>
      </c>
      <c r="W105" s="54"/>
      <c r="X105" s="11">
        <v>-20</v>
      </c>
      <c r="Y105" s="54"/>
      <c r="Z105" s="75">
        <v>8.4478486145528286</v>
      </c>
      <c r="AA105" s="52" t="s">
        <v>41</v>
      </c>
      <c r="AB105" s="54"/>
      <c r="AC105" s="52" t="s">
        <v>43</v>
      </c>
      <c r="AD105" s="59"/>
      <c r="AE105" s="52" t="s">
        <v>43</v>
      </c>
      <c r="AF105" s="59"/>
      <c r="AG105" s="52" t="s">
        <v>43</v>
      </c>
      <c r="AH105" s="54"/>
      <c r="AI105" s="103">
        <v>59.072000000000003</v>
      </c>
      <c r="AJ105" s="52" t="s">
        <v>38</v>
      </c>
      <c r="AK105" s="54"/>
      <c r="AL105" s="55" t="s">
        <v>44</v>
      </c>
      <c r="AM105" s="56"/>
      <c r="AN105" s="55">
        <v>3.2101824735300744</v>
      </c>
      <c r="AO105" s="57"/>
      <c r="AP105" s="58">
        <v>10</v>
      </c>
      <c r="AQ105" s="54"/>
      <c r="AR105" s="58">
        <v>4</v>
      </c>
      <c r="AS105" s="54"/>
      <c r="AT105" s="105">
        <v>11</v>
      </c>
      <c r="AU105" s="54"/>
      <c r="AV105" s="92">
        <v>1.2</v>
      </c>
      <c r="AW105" s="54"/>
      <c r="AX105" s="75">
        <v>11.2</v>
      </c>
      <c r="AY105" s="59"/>
      <c r="AZ105" s="75">
        <v>2.8166666666666669</v>
      </c>
      <c r="BA105" s="59"/>
      <c r="BB105" s="91">
        <v>19.783333333333335</v>
      </c>
      <c r="BC105" s="57"/>
      <c r="BD105" s="55">
        <v>8.1</v>
      </c>
      <c r="BE105" s="70"/>
      <c r="BF105" s="55">
        <v>91.9</v>
      </c>
      <c r="BG105" s="54"/>
      <c r="BH105" s="60">
        <v>7500</v>
      </c>
    </row>
    <row r="106" spans="1:60" s="61" customFormat="1" ht="15.75" customHeight="1" x14ac:dyDescent="0.3">
      <c r="A106" s="8" t="s">
        <v>306</v>
      </c>
      <c r="B106" s="8" t="s">
        <v>307</v>
      </c>
      <c r="C106" s="19"/>
      <c r="D106" s="73">
        <v>9.7459000000000007</v>
      </c>
      <c r="E106" s="52" t="s">
        <v>35</v>
      </c>
      <c r="F106" s="84" t="s">
        <v>42</v>
      </c>
      <c r="G106" s="99" t="s">
        <v>101</v>
      </c>
      <c r="H106" s="13"/>
      <c r="I106" s="74">
        <v>0.60741000000000001</v>
      </c>
      <c r="J106" s="89" t="s">
        <v>36</v>
      </c>
      <c r="K106" s="53"/>
      <c r="L106" s="81">
        <v>4.4329999999999998</v>
      </c>
      <c r="M106" s="52" t="s">
        <v>41</v>
      </c>
      <c r="N106" s="92" t="s">
        <v>42</v>
      </c>
      <c r="O106" s="99" t="s">
        <v>53</v>
      </c>
      <c r="P106" s="54"/>
      <c r="Q106" s="81">
        <v>20.4392</v>
      </c>
      <c r="R106" s="52" t="s">
        <v>35</v>
      </c>
      <c r="S106" s="92" t="s">
        <v>42</v>
      </c>
      <c r="T106" s="99" t="s">
        <v>692</v>
      </c>
      <c r="U106" s="54"/>
      <c r="V106" s="117">
        <v>12</v>
      </c>
      <c r="W106" s="54"/>
      <c r="X106" s="11">
        <v>-2</v>
      </c>
      <c r="Y106" s="54"/>
      <c r="Z106" s="92">
        <v>5.24516936821089</v>
      </c>
      <c r="AA106" s="52" t="s">
        <v>41</v>
      </c>
      <c r="AB106" s="54"/>
      <c r="AC106" s="92">
        <v>7.5</v>
      </c>
      <c r="AD106" s="59"/>
      <c r="AE106" s="92">
        <v>7.2</v>
      </c>
      <c r="AF106" s="59"/>
      <c r="AG106" s="92">
        <v>6.5</v>
      </c>
      <c r="AH106" s="54"/>
      <c r="AI106" s="103">
        <v>102.307</v>
      </c>
      <c r="AJ106" s="52" t="s">
        <v>41</v>
      </c>
      <c r="AK106" s="54"/>
      <c r="AL106" s="55" t="s">
        <v>44</v>
      </c>
      <c r="AM106" s="56"/>
      <c r="AN106" s="55">
        <v>10.964095969679537</v>
      </c>
      <c r="AO106" s="57"/>
      <c r="AP106" s="58">
        <v>9</v>
      </c>
      <c r="AQ106" s="54"/>
      <c r="AR106" s="58">
        <v>5</v>
      </c>
      <c r="AS106" s="54"/>
      <c r="AT106" s="105">
        <v>11</v>
      </c>
      <c r="AU106" s="54"/>
      <c r="AV106" s="75">
        <v>1.65</v>
      </c>
      <c r="AW106" s="54"/>
      <c r="AX106" s="75">
        <v>12.8</v>
      </c>
      <c r="AY106" s="59"/>
      <c r="AZ106" s="91">
        <v>3.1333333333333333</v>
      </c>
      <c r="BA106" s="59"/>
      <c r="BB106" s="75">
        <v>18.100000000000001</v>
      </c>
      <c r="BC106" s="57"/>
      <c r="BD106" s="55">
        <v>0</v>
      </c>
      <c r="BE106" s="70"/>
      <c r="BF106" s="55">
        <v>100</v>
      </c>
      <c r="BG106" s="54"/>
      <c r="BH106" s="60">
        <v>7600</v>
      </c>
    </row>
    <row r="107" spans="1:60" s="61" customFormat="1" ht="15.75" customHeight="1" x14ac:dyDescent="0.3">
      <c r="A107" s="8" t="s">
        <v>308</v>
      </c>
      <c r="B107" s="8" t="s">
        <v>309</v>
      </c>
      <c r="C107" s="19"/>
      <c r="D107" s="81">
        <v>8.4076000000000004</v>
      </c>
      <c r="E107" s="52" t="s">
        <v>35</v>
      </c>
      <c r="F107" s="84" t="s">
        <v>42</v>
      </c>
      <c r="G107" s="99" t="s">
        <v>251</v>
      </c>
      <c r="H107" s="13"/>
      <c r="I107" s="86">
        <v>0.36731000000000003</v>
      </c>
      <c r="J107" s="90" t="s">
        <v>42</v>
      </c>
      <c r="K107" s="53"/>
      <c r="L107" s="73">
        <v>9.3146000000000004</v>
      </c>
      <c r="M107" s="52" t="s">
        <v>41</v>
      </c>
      <c r="N107" s="91" t="s">
        <v>36</v>
      </c>
      <c r="O107" s="99" t="s">
        <v>713</v>
      </c>
      <c r="P107" s="54"/>
      <c r="Q107" s="81">
        <v>17.463000000000001</v>
      </c>
      <c r="R107" s="52" t="s">
        <v>35</v>
      </c>
      <c r="S107" s="92" t="s">
        <v>42</v>
      </c>
      <c r="T107" s="99" t="s">
        <v>758</v>
      </c>
      <c r="U107" s="54"/>
      <c r="V107" s="117">
        <v>39</v>
      </c>
      <c r="W107" s="54"/>
      <c r="X107" s="11">
        <v>2</v>
      </c>
      <c r="Y107" s="54"/>
      <c r="Z107" s="75">
        <v>8.6811304185082268</v>
      </c>
      <c r="AA107" s="52" t="s">
        <v>38</v>
      </c>
      <c r="AB107" s="54"/>
      <c r="AC107" s="52" t="s">
        <v>43</v>
      </c>
      <c r="AD107" s="59"/>
      <c r="AE107" s="52" t="s">
        <v>43</v>
      </c>
      <c r="AF107" s="59"/>
      <c r="AG107" s="52" t="s">
        <v>43</v>
      </c>
      <c r="AH107" s="54"/>
      <c r="AI107" s="103">
        <v>57.536000000000001</v>
      </c>
      <c r="AJ107" s="52" t="s">
        <v>35</v>
      </c>
      <c r="AK107" s="54"/>
      <c r="AL107" s="55" t="s">
        <v>44</v>
      </c>
      <c r="AM107" s="56"/>
      <c r="AN107" s="55">
        <v>0.92138034292624638</v>
      </c>
      <c r="AO107" s="57"/>
      <c r="AP107" s="58">
        <v>10</v>
      </c>
      <c r="AQ107" s="54"/>
      <c r="AR107" s="58">
        <v>5</v>
      </c>
      <c r="AS107" s="54"/>
      <c r="AT107" s="106">
        <v>14</v>
      </c>
      <c r="AU107" s="54"/>
      <c r="AV107" s="92">
        <v>1.3166666666666667</v>
      </c>
      <c r="AW107" s="54"/>
      <c r="AX107" s="75">
        <v>10.95</v>
      </c>
      <c r="AY107" s="59"/>
      <c r="AZ107" s="92">
        <v>2.7833333333333332</v>
      </c>
      <c r="BA107" s="59"/>
      <c r="BB107" s="92">
        <v>12.083333333333334</v>
      </c>
      <c r="BC107" s="57"/>
      <c r="BD107" s="55">
        <v>6.9</v>
      </c>
      <c r="BE107" s="70"/>
      <c r="BF107" s="55">
        <v>93.1</v>
      </c>
      <c r="BG107" s="54"/>
      <c r="BH107" s="60">
        <v>6000</v>
      </c>
    </row>
    <row r="108" spans="1:60" s="61" customFormat="1" ht="15.75" customHeight="1" x14ac:dyDescent="0.3">
      <c r="A108" s="8" t="s">
        <v>310</v>
      </c>
      <c r="B108" s="8" t="s">
        <v>311</v>
      </c>
      <c r="C108" s="19"/>
      <c r="D108" s="73">
        <v>11.356999999999999</v>
      </c>
      <c r="E108" s="52" t="s">
        <v>38</v>
      </c>
      <c r="F108" s="83" t="s">
        <v>36</v>
      </c>
      <c r="G108" s="99" t="s">
        <v>92</v>
      </c>
      <c r="H108" s="13"/>
      <c r="I108" s="74">
        <v>0.49018</v>
      </c>
      <c r="J108" s="90" t="s">
        <v>42</v>
      </c>
      <c r="K108" s="53"/>
      <c r="L108" s="82">
        <v>11.279500000000001</v>
      </c>
      <c r="M108" s="52" t="s">
        <v>38</v>
      </c>
      <c r="N108" s="75" t="s">
        <v>39</v>
      </c>
      <c r="O108" s="99" t="s">
        <v>715</v>
      </c>
      <c r="P108" s="54"/>
      <c r="Q108" s="82">
        <v>51.726799999999997</v>
      </c>
      <c r="R108" s="52" t="s">
        <v>38</v>
      </c>
      <c r="S108" s="91" t="s">
        <v>36</v>
      </c>
      <c r="T108" s="99" t="s">
        <v>667</v>
      </c>
      <c r="U108" s="54"/>
      <c r="V108" s="119">
        <v>249</v>
      </c>
      <c r="W108" s="54"/>
      <c r="X108" s="11">
        <v>4</v>
      </c>
      <c r="Y108" s="54"/>
      <c r="Z108" s="91">
        <v>13.353230745377727</v>
      </c>
      <c r="AA108" s="52" t="s">
        <v>38</v>
      </c>
      <c r="AB108" s="54"/>
      <c r="AC108" s="75">
        <v>5.7</v>
      </c>
      <c r="AD108" s="59"/>
      <c r="AE108" s="75">
        <v>5.6</v>
      </c>
      <c r="AF108" s="59"/>
      <c r="AG108" s="91">
        <v>5.5</v>
      </c>
      <c r="AH108" s="54"/>
      <c r="AI108" s="102">
        <v>7.81</v>
      </c>
      <c r="AJ108" s="52" t="s">
        <v>35</v>
      </c>
      <c r="AK108" s="54"/>
      <c r="AL108" s="55" t="s">
        <v>44</v>
      </c>
      <c r="AM108" s="56"/>
      <c r="AN108" s="55">
        <v>3.4885073064847472</v>
      </c>
      <c r="AO108" s="57"/>
      <c r="AP108" s="58">
        <v>10</v>
      </c>
      <c r="AQ108" s="54"/>
      <c r="AR108" s="58">
        <v>5</v>
      </c>
      <c r="AS108" s="54"/>
      <c r="AT108" s="106">
        <v>13</v>
      </c>
      <c r="AU108" s="54"/>
      <c r="AV108" s="91">
        <v>2</v>
      </c>
      <c r="AW108" s="54"/>
      <c r="AX108" s="92">
        <v>10.133333333333333</v>
      </c>
      <c r="AY108" s="59"/>
      <c r="AZ108" s="75">
        <v>3.0333333333333332</v>
      </c>
      <c r="BA108" s="59"/>
      <c r="BB108" s="75">
        <v>16.916666666666668</v>
      </c>
      <c r="BC108" s="57"/>
      <c r="BD108" s="55">
        <v>8.8000000000000007</v>
      </c>
      <c r="BE108" s="70"/>
      <c r="BF108" s="55">
        <v>91.2</v>
      </c>
      <c r="BG108" s="54"/>
      <c r="BH108" s="60">
        <v>8600</v>
      </c>
    </row>
    <row r="109" spans="1:60" s="61" customFormat="1" ht="15.75" customHeight="1" x14ac:dyDescent="0.3">
      <c r="A109" s="8" t="s">
        <v>312</v>
      </c>
      <c r="B109" s="8" t="s">
        <v>313</v>
      </c>
      <c r="C109" s="19"/>
      <c r="D109" s="81">
        <v>5.8367000000000004</v>
      </c>
      <c r="E109" s="52" t="s">
        <v>38</v>
      </c>
      <c r="F109" s="84" t="s">
        <v>42</v>
      </c>
      <c r="G109" s="99" t="s">
        <v>517</v>
      </c>
      <c r="H109" s="13"/>
      <c r="I109" s="86">
        <v>0.33911000000000002</v>
      </c>
      <c r="J109" s="76" t="s">
        <v>39</v>
      </c>
      <c r="K109" s="53"/>
      <c r="L109" s="81">
        <v>5.3582000000000001</v>
      </c>
      <c r="M109" s="52" t="s">
        <v>38</v>
      </c>
      <c r="N109" s="75" t="s">
        <v>39</v>
      </c>
      <c r="O109" s="99" t="s">
        <v>205</v>
      </c>
      <c r="P109" s="54"/>
      <c r="Q109" s="81">
        <v>25.068899999999999</v>
      </c>
      <c r="R109" s="52" t="s">
        <v>38</v>
      </c>
      <c r="S109" s="75" t="s">
        <v>39</v>
      </c>
      <c r="T109" s="99" t="s">
        <v>174</v>
      </c>
      <c r="U109" s="54"/>
      <c r="V109" s="117">
        <v>4</v>
      </c>
      <c r="W109" s="54"/>
      <c r="X109" s="11">
        <v>0</v>
      </c>
      <c r="Y109" s="54"/>
      <c r="Z109" s="92">
        <v>7.2527556644213105</v>
      </c>
      <c r="AA109" s="52" t="s">
        <v>41</v>
      </c>
      <c r="AB109" s="54"/>
      <c r="AC109" s="75">
        <v>6.3</v>
      </c>
      <c r="AD109" s="59"/>
      <c r="AE109" s="75">
        <v>6.3</v>
      </c>
      <c r="AF109" s="59"/>
      <c r="AG109" s="75">
        <v>6.2</v>
      </c>
      <c r="AH109" s="54"/>
      <c r="AI109" s="103">
        <v>101.42400000000001</v>
      </c>
      <c r="AJ109" s="52" t="s">
        <v>41</v>
      </c>
      <c r="AK109" s="54"/>
      <c r="AL109" s="55" t="s">
        <v>44</v>
      </c>
      <c r="AM109" s="56"/>
      <c r="AN109" s="55">
        <v>3.2149418248622168</v>
      </c>
      <c r="AO109" s="57"/>
      <c r="AP109" s="58">
        <v>8</v>
      </c>
      <c r="AQ109" s="54"/>
      <c r="AR109" s="58">
        <v>5</v>
      </c>
      <c r="AS109" s="54"/>
      <c r="AT109" s="105">
        <v>10</v>
      </c>
      <c r="AU109" s="54"/>
      <c r="AV109" s="91">
        <v>2</v>
      </c>
      <c r="AW109" s="54"/>
      <c r="AX109" s="75">
        <v>11.783333333333333</v>
      </c>
      <c r="AY109" s="59"/>
      <c r="AZ109" s="52" t="s">
        <v>43</v>
      </c>
      <c r="BA109" s="59"/>
      <c r="BB109" s="52" t="s">
        <v>43</v>
      </c>
      <c r="BC109" s="57"/>
      <c r="BD109" s="55">
        <v>7.6</v>
      </c>
      <c r="BE109" s="70"/>
      <c r="BF109" s="55">
        <v>92.4</v>
      </c>
      <c r="BG109" s="54"/>
      <c r="BH109" s="60">
        <v>6100</v>
      </c>
    </row>
    <row r="110" spans="1:60" s="61" customFormat="1" ht="15.75" customHeight="1" x14ac:dyDescent="0.3">
      <c r="A110" s="8" t="s">
        <v>314</v>
      </c>
      <c r="B110" s="8" t="s">
        <v>315</v>
      </c>
      <c r="C110" s="19"/>
      <c r="D110" s="82">
        <v>13.027900000000001</v>
      </c>
      <c r="E110" s="52" t="s">
        <v>38</v>
      </c>
      <c r="F110" s="85" t="s">
        <v>39</v>
      </c>
      <c r="G110" s="99" t="s">
        <v>267</v>
      </c>
      <c r="H110" s="13"/>
      <c r="I110" s="87">
        <v>1.5285200000000001</v>
      </c>
      <c r="J110" s="89" t="s">
        <v>36</v>
      </c>
      <c r="K110" s="53"/>
      <c r="L110" s="82">
        <v>12.8482</v>
      </c>
      <c r="M110" s="52" t="s">
        <v>38</v>
      </c>
      <c r="N110" s="91" t="s">
        <v>36</v>
      </c>
      <c r="O110" s="99" t="s">
        <v>1139</v>
      </c>
      <c r="P110" s="54"/>
      <c r="Q110" s="82">
        <v>41.347700000000003</v>
      </c>
      <c r="R110" s="52" t="s">
        <v>38</v>
      </c>
      <c r="S110" s="91" t="s">
        <v>36</v>
      </c>
      <c r="T110" s="99" t="s">
        <v>37</v>
      </c>
      <c r="U110" s="54"/>
      <c r="V110" s="119">
        <v>279</v>
      </c>
      <c r="W110" s="54"/>
      <c r="X110" s="11">
        <v>-1</v>
      </c>
      <c r="Y110" s="54"/>
      <c r="Z110" s="75">
        <v>9.2362982929020667</v>
      </c>
      <c r="AA110" s="52" t="s">
        <v>41</v>
      </c>
      <c r="AB110" s="54"/>
      <c r="AC110" s="52" t="s">
        <v>43</v>
      </c>
      <c r="AD110" s="59"/>
      <c r="AE110" s="52" t="s">
        <v>43</v>
      </c>
      <c r="AF110" s="59"/>
      <c r="AG110" s="52" t="s">
        <v>43</v>
      </c>
      <c r="AH110" s="54"/>
      <c r="AI110" s="103">
        <v>78.460999999999999</v>
      </c>
      <c r="AJ110" s="52" t="s">
        <v>41</v>
      </c>
      <c r="AK110" s="54"/>
      <c r="AL110" s="55" t="s">
        <v>44</v>
      </c>
      <c r="AM110" s="56"/>
      <c r="AN110" s="55">
        <v>5.3728661275831087</v>
      </c>
      <c r="AO110" s="57"/>
      <c r="AP110" s="58">
        <v>9</v>
      </c>
      <c r="AQ110" s="54"/>
      <c r="AR110" s="58">
        <v>5</v>
      </c>
      <c r="AS110" s="54"/>
      <c r="AT110" s="106">
        <v>14</v>
      </c>
      <c r="AU110" s="54"/>
      <c r="AV110" s="75">
        <v>1.8333333333333333</v>
      </c>
      <c r="AW110" s="54"/>
      <c r="AX110" s="75">
        <v>13.816666666666666</v>
      </c>
      <c r="AY110" s="59"/>
      <c r="AZ110" s="75">
        <v>2.8166666666666669</v>
      </c>
      <c r="BA110" s="59"/>
      <c r="BB110" s="75">
        <v>17.733333333333334</v>
      </c>
      <c r="BC110" s="57"/>
      <c r="BD110" s="55">
        <v>10.199999999999999</v>
      </c>
      <c r="BE110" s="70"/>
      <c r="BF110" s="55">
        <v>89.8</v>
      </c>
      <c r="BG110" s="54"/>
      <c r="BH110" s="60">
        <v>12100</v>
      </c>
    </row>
    <row r="111" spans="1:60" s="61" customFormat="1" ht="15.75" customHeight="1" x14ac:dyDescent="0.3">
      <c r="A111" s="8" t="s">
        <v>317</v>
      </c>
      <c r="B111" s="8" t="s">
        <v>318</v>
      </c>
      <c r="C111" s="19"/>
      <c r="D111" s="73">
        <v>9.4735999999999994</v>
      </c>
      <c r="E111" s="52" t="s">
        <v>35</v>
      </c>
      <c r="F111" s="84" t="s">
        <v>42</v>
      </c>
      <c r="G111" s="99" t="s">
        <v>187</v>
      </c>
      <c r="H111" s="13"/>
      <c r="I111" s="74">
        <v>0.44818000000000002</v>
      </c>
      <c r="J111" s="76" t="s">
        <v>39</v>
      </c>
      <c r="K111" s="53"/>
      <c r="L111" s="82">
        <v>11.038500000000001</v>
      </c>
      <c r="M111" s="52" t="s">
        <v>38</v>
      </c>
      <c r="N111" s="75" t="s">
        <v>39</v>
      </c>
      <c r="O111" s="99" t="s">
        <v>152</v>
      </c>
      <c r="P111" s="54"/>
      <c r="Q111" s="82">
        <v>50.093699999999998</v>
      </c>
      <c r="R111" s="52" t="s">
        <v>38</v>
      </c>
      <c r="S111" s="91" t="s">
        <v>36</v>
      </c>
      <c r="T111" s="99" t="s">
        <v>251</v>
      </c>
      <c r="U111" s="54"/>
      <c r="V111" s="118">
        <v>176</v>
      </c>
      <c r="W111" s="54"/>
      <c r="X111" s="11">
        <v>27</v>
      </c>
      <c r="Y111" s="54"/>
      <c r="Z111" s="75">
        <v>10.450186510414166</v>
      </c>
      <c r="AA111" s="52" t="s">
        <v>38</v>
      </c>
      <c r="AB111" s="54"/>
      <c r="AC111" s="52" t="s">
        <v>43</v>
      </c>
      <c r="AD111" s="59"/>
      <c r="AE111" s="52" t="s">
        <v>43</v>
      </c>
      <c r="AF111" s="59"/>
      <c r="AG111" s="52" t="s">
        <v>43</v>
      </c>
      <c r="AH111" s="54"/>
      <c r="AI111" s="103">
        <v>77.242000000000004</v>
      </c>
      <c r="AJ111" s="52" t="s">
        <v>38</v>
      </c>
      <c r="AK111" s="54"/>
      <c r="AL111" s="55" t="s">
        <v>44</v>
      </c>
      <c r="AM111" s="56"/>
      <c r="AN111" s="55">
        <v>1.5489169588396332</v>
      </c>
      <c r="AO111" s="57"/>
      <c r="AP111" s="58">
        <v>10</v>
      </c>
      <c r="AQ111" s="54"/>
      <c r="AR111" s="58">
        <v>5</v>
      </c>
      <c r="AS111" s="54"/>
      <c r="AT111" s="104">
        <v>15</v>
      </c>
      <c r="AU111" s="54"/>
      <c r="AV111" s="52" t="s">
        <v>43</v>
      </c>
      <c r="AW111" s="54"/>
      <c r="AX111" s="52" t="s">
        <v>43</v>
      </c>
      <c r="AY111" s="59"/>
      <c r="AZ111" s="92">
        <v>2.7833333333333332</v>
      </c>
      <c r="BA111" s="59"/>
      <c r="BB111" s="75">
        <v>13.366666666666667</v>
      </c>
      <c r="BC111" s="57"/>
      <c r="BD111" s="55">
        <v>1.6</v>
      </c>
      <c r="BE111" s="70"/>
      <c r="BF111" s="55">
        <v>98.4</v>
      </c>
      <c r="BG111" s="54"/>
      <c r="BH111" s="60">
        <v>7200</v>
      </c>
    </row>
    <row r="112" spans="1:60" s="61" customFormat="1" ht="15.75" customHeight="1" x14ac:dyDescent="0.3">
      <c r="A112" s="8" t="s">
        <v>319</v>
      </c>
      <c r="B112" s="8" t="s">
        <v>320</v>
      </c>
      <c r="C112" s="19"/>
      <c r="D112" s="82">
        <v>12.474399999999999</v>
      </c>
      <c r="E112" s="52" t="s">
        <v>38</v>
      </c>
      <c r="F112" s="83" t="s">
        <v>36</v>
      </c>
      <c r="G112" s="99" t="s">
        <v>95</v>
      </c>
      <c r="H112" s="13"/>
      <c r="I112" s="74">
        <v>0.44606000000000001</v>
      </c>
      <c r="J112" s="90" t="s">
        <v>42</v>
      </c>
      <c r="K112" s="53"/>
      <c r="L112" s="73">
        <v>9.7022999999999993</v>
      </c>
      <c r="M112" s="52" t="s">
        <v>41</v>
      </c>
      <c r="N112" s="75" t="s">
        <v>39</v>
      </c>
      <c r="O112" s="99" t="s">
        <v>68</v>
      </c>
      <c r="P112" s="54"/>
      <c r="Q112" s="82">
        <v>45.250100000000003</v>
      </c>
      <c r="R112" s="52" t="s">
        <v>38</v>
      </c>
      <c r="S112" s="91" t="s">
        <v>36</v>
      </c>
      <c r="T112" s="99" t="s">
        <v>757</v>
      </c>
      <c r="U112" s="54"/>
      <c r="V112" s="119">
        <v>247</v>
      </c>
      <c r="W112" s="54"/>
      <c r="X112" s="11">
        <v>-23</v>
      </c>
      <c r="Y112" s="54"/>
      <c r="Z112" s="75">
        <v>10.58553355709258</v>
      </c>
      <c r="AA112" s="52" t="s">
        <v>38</v>
      </c>
      <c r="AB112" s="54"/>
      <c r="AC112" s="52" t="s">
        <v>43</v>
      </c>
      <c r="AD112" s="59"/>
      <c r="AE112" s="52" t="s">
        <v>43</v>
      </c>
      <c r="AF112" s="59"/>
      <c r="AG112" s="52" t="s">
        <v>43</v>
      </c>
      <c r="AH112" s="54"/>
      <c r="AI112" s="101">
        <v>40.371000000000002</v>
      </c>
      <c r="AJ112" s="52" t="s">
        <v>35</v>
      </c>
      <c r="AK112" s="54"/>
      <c r="AL112" s="55" t="s">
        <v>44</v>
      </c>
      <c r="AM112" s="56"/>
      <c r="AN112" s="55">
        <v>0.8424943267519126</v>
      </c>
      <c r="AO112" s="57"/>
      <c r="AP112" s="58">
        <v>9</v>
      </c>
      <c r="AQ112" s="54"/>
      <c r="AR112" s="58">
        <v>4</v>
      </c>
      <c r="AS112" s="54"/>
      <c r="AT112" s="106">
        <v>13</v>
      </c>
      <c r="AU112" s="54"/>
      <c r="AV112" s="92">
        <v>1.2666666666666666</v>
      </c>
      <c r="AW112" s="54"/>
      <c r="AX112" s="92">
        <v>8.4666666666666668</v>
      </c>
      <c r="AY112" s="59"/>
      <c r="AZ112" s="92">
        <v>2.6833333333333331</v>
      </c>
      <c r="BA112" s="59"/>
      <c r="BB112" s="92">
        <v>9.4666666666666668</v>
      </c>
      <c r="BC112" s="57"/>
      <c r="BD112" s="55">
        <v>4.7</v>
      </c>
      <c r="BE112" s="70"/>
      <c r="BF112" s="55">
        <v>95.3</v>
      </c>
      <c r="BG112" s="54"/>
      <c r="BH112" s="60">
        <v>8800</v>
      </c>
    </row>
    <row r="113" spans="1:60" s="61" customFormat="1" ht="15.75" customHeight="1" x14ac:dyDescent="0.3">
      <c r="A113" s="8" t="s">
        <v>321</v>
      </c>
      <c r="B113" s="8" t="s">
        <v>322</v>
      </c>
      <c r="C113" s="19"/>
      <c r="D113" s="73">
        <v>12.0082</v>
      </c>
      <c r="E113" s="52" t="s">
        <v>38</v>
      </c>
      <c r="F113" s="83" t="s">
        <v>36</v>
      </c>
      <c r="G113" s="99" t="s">
        <v>98</v>
      </c>
      <c r="H113" s="13"/>
      <c r="I113" s="86">
        <v>0.30234</v>
      </c>
      <c r="J113" s="90" t="s">
        <v>42</v>
      </c>
      <c r="K113" s="53"/>
      <c r="L113" s="81">
        <v>5.9480000000000004</v>
      </c>
      <c r="M113" s="52" t="s">
        <v>38</v>
      </c>
      <c r="N113" s="75" t="s">
        <v>39</v>
      </c>
      <c r="O113" s="99" t="s">
        <v>1140</v>
      </c>
      <c r="P113" s="54"/>
      <c r="Q113" s="81">
        <v>16.183</v>
      </c>
      <c r="R113" s="52" t="s">
        <v>41</v>
      </c>
      <c r="S113" s="92" t="s">
        <v>42</v>
      </c>
      <c r="T113" s="99" t="s">
        <v>723</v>
      </c>
      <c r="U113" s="54"/>
      <c r="V113" s="117">
        <v>45</v>
      </c>
      <c r="W113" s="54"/>
      <c r="X113" s="11">
        <v>-19</v>
      </c>
      <c r="Y113" s="54"/>
      <c r="Z113" s="92">
        <v>3.7483446681480483</v>
      </c>
      <c r="AA113" s="52" t="s">
        <v>35</v>
      </c>
      <c r="AB113" s="54"/>
      <c r="AC113" s="52" t="s">
        <v>43</v>
      </c>
      <c r="AD113" s="59"/>
      <c r="AE113" s="52" t="s">
        <v>43</v>
      </c>
      <c r="AF113" s="59"/>
      <c r="AG113" s="52" t="s">
        <v>43</v>
      </c>
      <c r="AH113" s="54"/>
      <c r="AI113" s="102">
        <v>16.079000000000001</v>
      </c>
      <c r="AJ113" s="52" t="s">
        <v>38</v>
      </c>
      <c r="AK113" s="54"/>
      <c r="AL113" s="55" t="s">
        <v>44</v>
      </c>
      <c r="AM113" s="56"/>
      <c r="AN113" s="55">
        <v>2.1098466994366261</v>
      </c>
      <c r="AO113" s="57"/>
      <c r="AP113" s="58">
        <v>10</v>
      </c>
      <c r="AQ113" s="54"/>
      <c r="AR113" s="58">
        <v>4</v>
      </c>
      <c r="AS113" s="54"/>
      <c r="AT113" s="105">
        <v>12</v>
      </c>
      <c r="AU113" s="54"/>
      <c r="AV113" s="75">
        <v>1.5666666666666667</v>
      </c>
      <c r="AW113" s="54"/>
      <c r="AX113" s="91">
        <v>15.133333333333333</v>
      </c>
      <c r="AY113" s="59"/>
      <c r="AZ113" s="91">
        <v>3.1333333333333333</v>
      </c>
      <c r="BA113" s="59"/>
      <c r="BB113" s="91">
        <v>22.35</v>
      </c>
      <c r="BC113" s="57"/>
      <c r="BD113" s="55">
        <v>13.3</v>
      </c>
      <c r="BE113" s="70"/>
      <c r="BF113" s="55">
        <v>86.7</v>
      </c>
      <c r="BG113" s="54"/>
      <c r="BH113" s="60">
        <v>7900</v>
      </c>
    </row>
    <row r="114" spans="1:60" s="61" customFormat="1" ht="15.75" customHeight="1" x14ac:dyDescent="0.3">
      <c r="A114" s="8" t="s">
        <v>324</v>
      </c>
      <c r="B114" s="8" t="s">
        <v>325</v>
      </c>
      <c r="C114" s="19"/>
      <c r="D114" s="81">
        <v>9.1415000000000006</v>
      </c>
      <c r="E114" s="52" t="s">
        <v>38</v>
      </c>
      <c r="F114" s="84" t="s">
        <v>42</v>
      </c>
      <c r="G114" s="99" t="s">
        <v>92</v>
      </c>
      <c r="H114" s="13"/>
      <c r="I114" s="86">
        <v>0.30345</v>
      </c>
      <c r="J114" s="90" t="s">
        <v>42</v>
      </c>
      <c r="K114" s="53"/>
      <c r="L114" s="82">
        <v>11.125999999999999</v>
      </c>
      <c r="M114" s="52" t="s">
        <v>38</v>
      </c>
      <c r="N114" s="91" t="s">
        <v>36</v>
      </c>
      <c r="O114" s="99" t="s">
        <v>113</v>
      </c>
      <c r="P114" s="54"/>
      <c r="Q114" s="73">
        <v>34.722000000000001</v>
      </c>
      <c r="R114" s="52" t="s">
        <v>38</v>
      </c>
      <c r="S114" s="91" t="s">
        <v>36</v>
      </c>
      <c r="T114" s="99" t="s">
        <v>68</v>
      </c>
      <c r="U114" s="54"/>
      <c r="V114" s="118">
        <v>139</v>
      </c>
      <c r="W114" s="54"/>
      <c r="X114" s="11">
        <v>0</v>
      </c>
      <c r="Y114" s="54"/>
      <c r="Z114" s="75">
        <v>9.5946494983904742</v>
      </c>
      <c r="AA114" s="52" t="s">
        <v>35</v>
      </c>
      <c r="AB114" s="54"/>
      <c r="AC114" s="52" t="s">
        <v>43</v>
      </c>
      <c r="AD114" s="59"/>
      <c r="AE114" s="52" t="s">
        <v>43</v>
      </c>
      <c r="AF114" s="59"/>
      <c r="AG114" s="52" t="s">
        <v>43</v>
      </c>
      <c r="AH114" s="54"/>
      <c r="AI114" s="102">
        <v>17.760999999999999</v>
      </c>
      <c r="AJ114" s="52" t="s">
        <v>41</v>
      </c>
      <c r="AK114" s="54"/>
      <c r="AL114" s="55" t="s">
        <v>44</v>
      </c>
      <c r="AM114" s="56"/>
      <c r="AN114" s="55">
        <v>0.70319092414913897</v>
      </c>
      <c r="AO114" s="57"/>
      <c r="AP114" s="58">
        <v>10</v>
      </c>
      <c r="AQ114" s="54"/>
      <c r="AR114" s="58">
        <v>5</v>
      </c>
      <c r="AS114" s="54"/>
      <c r="AT114" s="106">
        <v>13</v>
      </c>
      <c r="AU114" s="54"/>
      <c r="AV114" s="75">
        <v>1.6666666666666667</v>
      </c>
      <c r="AW114" s="54"/>
      <c r="AX114" s="92">
        <v>10.266666666666667</v>
      </c>
      <c r="AY114" s="59"/>
      <c r="AZ114" s="75">
        <v>2.9166666666666665</v>
      </c>
      <c r="BA114" s="59"/>
      <c r="BB114" s="92">
        <v>11.316666666666666</v>
      </c>
      <c r="BC114" s="57"/>
      <c r="BD114" s="55">
        <v>4.9000000000000004</v>
      </c>
      <c r="BE114" s="70"/>
      <c r="BF114" s="55">
        <v>95.1</v>
      </c>
      <c r="BG114" s="54"/>
      <c r="BH114" s="60">
        <v>6200</v>
      </c>
    </row>
    <row r="115" spans="1:60" s="61" customFormat="1" ht="15.75" customHeight="1" x14ac:dyDescent="0.3">
      <c r="A115" s="8" t="s">
        <v>326</v>
      </c>
      <c r="B115" s="8" t="s">
        <v>327</v>
      </c>
      <c r="C115" s="19"/>
      <c r="D115" s="81">
        <v>9.0117999999999991</v>
      </c>
      <c r="E115" s="52" t="s">
        <v>35</v>
      </c>
      <c r="F115" s="85" t="s">
        <v>39</v>
      </c>
      <c r="G115" s="99" t="s">
        <v>37</v>
      </c>
      <c r="H115" s="13"/>
      <c r="I115" s="86">
        <v>0.33245000000000002</v>
      </c>
      <c r="J115" s="76" t="s">
        <v>39</v>
      </c>
      <c r="K115" s="53"/>
      <c r="L115" s="81">
        <v>4.8433000000000002</v>
      </c>
      <c r="M115" s="52" t="s">
        <v>38</v>
      </c>
      <c r="N115" s="75" t="s">
        <v>39</v>
      </c>
      <c r="O115" s="99" t="s">
        <v>323</v>
      </c>
      <c r="P115" s="54"/>
      <c r="Q115" s="73">
        <v>28.3352</v>
      </c>
      <c r="R115" s="52" t="s">
        <v>38</v>
      </c>
      <c r="S115" s="75" t="s">
        <v>39</v>
      </c>
      <c r="T115" s="99" t="s">
        <v>716</v>
      </c>
      <c r="U115" s="54"/>
      <c r="V115" s="117">
        <v>16</v>
      </c>
      <c r="W115" s="54"/>
      <c r="X115" s="11">
        <v>3</v>
      </c>
      <c r="Y115" s="54"/>
      <c r="Z115" s="75">
        <v>8.6930604540261278</v>
      </c>
      <c r="AA115" s="52" t="s">
        <v>38</v>
      </c>
      <c r="AB115" s="54"/>
      <c r="AC115" s="92">
        <v>6.8</v>
      </c>
      <c r="AD115" s="59"/>
      <c r="AE115" s="92">
        <v>6.7</v>
      </c>
      <c r="AF115" s="59"/>
      <c r="AG115" s="92">
        <v>6.5</v>
      </c>
      <c r="AH115" s="54"/>
      <c r="AI115" s="101">
        <v>32.976999999999997</v>
      </c>
      <c r="AJ115" s="52" t="s">
        <v>38</v>
      </c>
      <c r="AK115" s="54"/>
      <c r="AL115" s="55" t="s">
        <v>44</v>
      </c>
      <c r="AM115" s="56"/>
      <c r="AN115" s="55">
        <v>0.45949033828423824</v>
      </c>
      <c r="AO115" s="57"/>
      <c r="AP115" s="58">
        <v>10</v>
      </c>
      <c r="AQ115" s="54"/>
      <c r="AR115" s="58">
        <v>2</v>
      </c>
      <c r="AS115" s="54"/>
      <c r="AT115" s="106">
        <v>13</v>
      </c>
      <c r="AU115" s="54"/>
      <c r="AV115" s="91">
        <v>2.2999999999999998</v>
      </c>
      <c r="AW115" s="54"/>
      <c r="AX115" s="75">
        <v>13.85</v>
      </c>
      <c r="AY115" s="59"/>
      <c r="AZ115" s="92">
        <v>2.7666666666666666</v>
      </c>
      <c r="BA115" s="59"/>
      <c r="BB115" s="75">
        <v>13.716666666666667</v>
      </c>
      <c r="BC115" s="57"/>
      <c r="BD115" s="55">
        <v>3.3</v>
      </c>
      <c r="BE115" s="70"/>
      <c r="BF115" s="55">
        <v>96.7</v>
      </c>
      <c r="BG115" s="54"/>
      <c r="BH115" s="60">
        <v>5500</v>
      </c>
    </row>
    <row r="116" spans="1:60" s="61" customFormat="1" ht="15.75" customHeight="1" x14ac:dyDescent="0.3">
      <c r="A116" s="8" t="s">
        <v>328</v>
      </c>
      <c r="B116" s="8" t="s">
        <v>329</v>
      </c>
      <c r="C116" s="19"/>
      <c r="D116" s="73">
        <v>10.8362</v>
      </c>
      <c r="E116" s="52" t="s">
        <v>38</v>
      </c>
      <c r="F116" s="85" t="s">
        <v>39</v>
      </c>
      <c r="G116" s="99" t="s">
        <v>72</v>
      </c>
      <c r="H116" s="13"/>
      <c r="I116" s="74">
        <v>0.58703000000000005</v>
      </c>
      <c r="J116" s="76" t="s">
        <v>39</v>
      </c>
      <c r="K116" s="53"/>
      <c r="L116" s="81">
        <v>6.6986999999999997</v>
      </c>
      <c r="M116" s="52" t="s">
        <v>35</v>
      </c>
      <c r="N116" s="92" t="s">
        <v>42</v>
      </c>
      <c r="O116" s="99" t="s">
        <v>233</v>
      </c>
      <c r="P116" s="54"/>
      <c r="Q116" s="81">
        <v>21.081299999999999</v>
      </c>
      <c r="R116" s="52" t="s">
        <v>35</v>
      </c>
      <c r="S116" s="92" t="s">
        <v>42</v>
      </c>
      <c r="T116" s="99" t="s">
        <v>760</v>
      </c>
      <c r="U116" s="54"/>
      <c r="V116" s="117">
        <v>71</v>
      </c>
      <c r="W116" s="54"/>
      <c r="X116" s="11">
        <v>-9</v>
      </c>
      <c r="Y116" s="54"/>
      <c r="Z116" s="75">
        <v>10.087477342580188</v>
      </c>
      <c r="AA116" s="52" t="s">
        <v>35</v>
      </c>
      <c r="AB116" s="54"/>
      <c r="AC116" s="75">
        <v>6.2</v>
      </c>
      <c r="AD116" s="59"/>
      <c r="AE116" s="75">
        <v>6.1</v>
      </c>
      <c r="AF116" s="59"/>
      <c r="AG116" s="75">
        <v>6.2</v>
      </c>
      <c r="AH116" s="54"/>
      <c r="AI116" s="101">
        <v>23.123000000000001</v>
      </c>
      <c r="AJ116" s="52" t="s">
        <v>38</v>
      </c>
      <c r="AK116" s="54"/>
      <c r="AL116" s="55" t="s">
        <v>44</v>
      </c>
      <c r="AM116" s="56"/>
      <c r="AN116" s="55">
        <v>0.74867995901962325</v>
      </c>
      <c r="AO116" s="57"/>
      <c r="AP116" s="58">
        <v>10</v>
      </c>
      <c r="AQ116" s="54"/>
      <c r="AR116" s="58">
        <v>5</v>
      </c>
      <c r="AS116" s="54"/>
      <c r="AT116" s="104">
        <v>16</v>
      </c>
      <c r="AU116" s="54"/>
      <c r="AV116" s="92">
        <v>1.4666666666666666</v>
      </c>
      <c r="AW116" s="54"/>
      <c r="AX116" s="75">
        <v>10.4</v>
      </c>
      <c r="AY116" s="59"/>
      <c r="AZ116" s="52" t="s">
        <v>43</v>
      </c>
      <c r="BA116" s="59"/>
      <c r="BB116" s="52" t="s">
        <v>43</v>
      </c>
      <c r="BC116" s="57"/>
      <c r="BD116" s="55">
        <v>4.2</v>
      </c>
      <c r="BE116" s="70"/>
      <c r="BF116" s="55">
        <v>95.8</v>
      </c>
      <c r="BG116" s="54"/>
      <c r="BH116" s="60">
        <v>8200</v>
      </c>
    </row>
    <row r="117" spans="1:60" s="61" customFormat="1" ht="15.75" customHeight="1" x14ac:dyDescent="0.3">
      <c r="A117" s="8" t="s">
        <v>330</v>
      </c>
      <c r="B117" s="8" t="s">
        <v>331</v>
      </c>
      <c r="C117" s="19"/>
      <c r="D117" s="73">
        <v>9.9055999999999997</v>
      </c>
      <c r="E117" s="52" t="s">
        <v>35</v>
      </c>
      <c r="F117" s="83" t="s">
        <v>36</v>
      </c>
      <c r="G117" s="99" t="s">
        <v>138</v>
      </c>
      <c r="H117" s="13"/>
      <c r="I117" s="74">
        <v>0.40045999999999998</v>
      </c>
      <c r="J117" s="76" t="s">
        <v>39</v>
      </c>
      <c r="K117" s="53"/>
      <c r="L117" s="81">
        <v>5.5483000000000002</v>
      </c>
      <c r="M117" s="52" t="s">
        <v>35</v>
      </c>
      <c r="N117" s="92" t="s">
        <v>42</v>
      </c>
      <c r="O117" s="99" t="s">
        <v>159</v>
      </c>
      <c r="P117" s="54"/>
      <c r="Q117" s="82">
        <v>45.231999999999999</v>
      </c>
      <c r="R117" s="52" t="s">
        <v>38</v>
      </c>
      <c r="S117" s="91" t="s">
        <v>36</v>
      </c>
      <c r="T117" s="99" t="s">
        <v>40</v>
      </c>
      <c r="U117" s="54"/>
      <c r="V117" s="117">
        <v>41</v>
      </c>
      <c r="W117" s="54"/>
      <c r="X117" s="11">
        <v>13</v>
      </c>
      <c r="Y117" s="54"/>
      <c r="Z117" s="75">
        <v>8.4685196996826235</v>
      </c>
      <c r="AA117" s="52" t="s">
        <v>41</v>
      </c>
      <c r="AB117" s="54"/>
      <c r="AC117" s="52" t="s">
        <v>43</v>
      </c>
      <c r="AD117" s="59"/>
      <c r="AE117" s="52" t="s">
        <v>43</v>
      </c>
      <c r="AF117" s="59"/>
      <c r="AG117" s="52" t="s">
        <v>43</v>
      </c>
      <c r="AH117" s="54"/>
      <c r="AI117" s="101">
        <v>21.431000000000001</v>
      </c>
      <c r="AJ117" s="52" t="s">
        <v>35</v>
      </c>
      <c r="AK117" s="54"/>
      <c r="AL117" s="55" t="s">
        <v>44</v>
      </c>
      <c r="AM117" s="63"/>
      <c r="AN117" s="55">
        <v>1.037432086621737</v>
      </c>
      <c r="AO117" s="57"/>
      <c r="AP117" s="58">
        <v>9</v>
      </c>
      <c r="AQ117" s="54"/>
      <c r="AR117" s="58">
        <v>5</v>
      </c>
      <c r="AS117" s="54"/>
      <c r="AT117" s="106">
        <v>13</v>
      </c>
      <c r="AU117" s="54"/>
      <c r="AV117" s="75">
        <v>1.5166666666666666</v>
      </c>
      <c r="AW117" s="54"/>
      <c r="AX117" s="92">
        <v>10.183333333333334</v>
      </c>
      <c r="AY117" s="59"/>
      <c r="AZ117" s="75">
        <v>2.85</v>
      </c>
      <c r="BA117" s="59"/>
      <c r="BB117" s="75">
        <v>13.566666666666666</v>
      </c>
      <c r="BC117" s="57"/>
      <c r="BD117" s="55">
        <v>5.0999999999999996</v>
      </c>
      <c r="BE117" s="70"/>
      <c r="BF117" s="55">
        <v>94.9</v>
      </c>
      <c r="BG117" s="54"/>
      <c r="BH117" s="60">
        <v>7000</v>
      </c>
    </row>
    <row r="118" spans="1:60" s="61" customFormat="1" ht="15.75" customHeight="1" x14ac:dyDescent="0.3">
      <c r="A118" s="8" t="s">
        <v>332</v>
      </c>
      <c r="B118" s="8" t="s">
        <v>333</v>
      </c>
      <c r="C118" s="19"/>
      <c r="D118" s="81">
        <v>7.6422999999999996</v>
      </c>
      <c r="E118" s="52" t="s">
        <v>35</v>
      </c>
      <c r="F118" s="84" t="s">
        <v>42</v>
      </c>
      <c r="G118" s="99" t="s">
        <v>37</v>
      </c>
      <c r="H118" s="13"/>
      <c r="I118" s="74">
        <v>0.37403999999999998</v>
      </c>
      <c r="J118" s="76" t="s">
        <v>39</v>
      </c>
      <c r="K118" s="53"/>
      <c r="L118" s="81">
        <v>6.4851000000000001</v>
      </c>
      <c r="M118" s="52" t="s">
        <v>41</v>
      </c>
      <c r="N118" s="75" t="s">
        <v>39</v>
      </c>
      <c r="O118" s="99" t="s">
        <v>47</v>
      </c>
      <c r="P118" s="54"/>
      <c r="Q118" s="73">
        <v>35.635100000000001</v>
      </c>
      <c r="R118" s="52" t="s">
        <v>35</v>
      </c>
      <c r="S118" s="91" t="s">
        <v>36</v>
      </c>
      <c r="T118" s="99" t="s">
        <v>692</v>
      </c>
      <c r="U118" s="54"/>
      <c r="V118" s="117">
        <v>24</v>
      </c>
      <c r="W118" s="54"/>
      <c r="X118" s="11">
        <v>-1</v>
      </c>
      <c r="Y118" s="54"/>
      <c r="Z118" s="75">
        <v>9.1489710137016225</v>
      </c>
      <c r="AA118" s="52" t="s">
        <v>41</v>
      </c>
      <c r="AB118" s="54"/>
      <c r="AC118" s="75">
        <v>6.6</v>
      </c>
      <c r="AD118" s="59"/>
      <c r="AE118" s="75">
        <v>6.6</v>
      </c>
      <c r="AF118" s="59"/>
      <c r="AG118" s="75">
        <v>6.3</v>
      </c>
      <c r="AH118" s="54"/>
      <c r="AI118" s="101">
        <v>18.103999999999999</v>
      </c>
      <c r="AJ118" s="52" t="s">
        <v>35</v>
      </c>
      <c r="AK118" s="54"/>
      <c r="AL118" s="55" t="s">
        <v>44</v>
      </c>
      <c r="AM118" s="56"/>
      <c r="AN118" s="55">
        <v>1.0699273977837218</v>
      </c>
      <c r="AO118" s="57"/>
      <c r="AP118" s="58">
        <v>9</v>
      </c>
      <c r="AQ118" s="54"/>
      <c r="AR118" s="58">
        <v>4</v>
      </c>
      <c r="AS118" s="54"/>
      <c r="AT118" s="104">
        <v>15</v>
      </c>
      <c r="AU118" s="54"/>
      <c r="AV118" s="91">
        <v>1.9333333333333333</v>
      </c>
      <c r="AW118" s="54"/>
      <c r="AX118" s="92">
        <v>9.4833333333333325</v>
      </c>
      <c r="AY118" s="59"/>
      <c r="AZ118" s="75">
        <v>2.8333333333333335</v>
      </c>
      <c r="BA118" s="59"/>
      <c r="BB118" s="75">
        <v>15.916666666666666</v>
      </c>
      <c r="BC118" s="57"/>
      <c r="BD118" s="55">
        <v>6.6</v>
      </c>
      <c r="BE118" s="70"/>
      <c r="BF118" s="55">
        <v>93.4</v>
      </c>
      <c r="BG118" s="54"/>
      <c r="BH118" s="60">
        <v>5300</v>
      </c>
    </row>
    <row r="119" spans="1:60" s="61" customFormat="1" ht="15.75" customHeight="1" x14ac:dyDescent="0.3">
      <c r="A119" s="8" t="s">
        <v>334</v>
      </c>
      <c r="B119" s="8" t="s">
        <v>335</v>
      </c>
      <c r="C119" s="19"/>
      <c r="D119" s="73">
        <v>11.633100000000001</v>
      </c>
      <c r="E119" s="52" t="s">
        <v>38</v>
      </c>
      <c r="F119" s="83" t="s">
        <v>36</v>
      </c>
      <c r="G119" s="99" t="s">
        <v>557</v>
      </c>
      <c r="H119" s="13"/>
      <c r="I119" s="74">
        <v>0.46095000000000003</v>
      </c>
      <c r="J119" s="76" t="s">
        <v>39</v>
      </c>
      <c r="K119" s="53"/>
      <c r="L119" s="73">
        <v>9.9712999999999994</v>
      </c>
      <c r="M119" s="52" t="s">
        <v>35</v>
      </c>
      <c r="N119" s="75" t="s">
        <v>39</v>
      </c>
      <c r="O119" s="99" t="s">
        <v>612</v>
      </c>
      <c r="P119" s="54"/>
      <c r="Q119" s="73">
        <v>35.865699999999997</v>
      </c>
      <c r="R119" s="52" t="s">
        <v>35</v>
      </c>
      <c r="S119" s="92" t="s">
        <v>42</v>
      </c>
      <c r="T119" s="99" t="s">
        <v>760</v>
      </c>
      <c r="U119" s="54"/>
      <c r="V119" s="119">
        <v>227</v>
      </c>
      <c r="W119" s="54"/>
      <c r="X119" s="11">
        <v>5</v>
      </c>
      <c r="Y119" s="54"/>
      <c r="Z119" s="75">
        <v>10.112981976991357</v>
      </c>
      <c r="AA119" s="52" t="s">
        <v>38</v>
      </c>
      <c r="AB119" s="54"/>
      <c r="AC119" s="91">
        <v>5</v>
      </c>
      <c r="AD119" s="59"/>
      <c r="AE119" s="91">
        <v>5</v>
      </c>
      <c r="AF119" s="59"/>
      <c r="AG119" s="91">
        <v>5.7</v>
      </c>
      <c r="AH119" s="54"/>
      <c r="AI119" s="101">
        <v>23.123000000000001</v>
      </c>
      <c r="AJ119" s="52" t="s">
        <v>38</v>
      </c>
      <c r="AK119" s="54"/>
      <c r="AL119" s="55" t="s">
        <v>44</v>
      </c>
      <c r="AM119" s="56"/>
      <c r="AN119" s="55">
        <v>0.39936616724424462</v>
      </c>
      <c r="AO119" s="57"/>
      <c r="AP119" s="58">
        <v>10</v>
      </c>
      <c r="AQ119" s="54"/>
      <c r="AR119" s="58">
        <v>4</v>
      </c>
      <c r="AS119" s="54"/>
      <c r="AT119" s="104">
        <v>16</v>
      </c>
      <c r="AU119" s="54"/>
      <c r="AV119" s="92">
        <v>1.4833333333333334</v>
      </c>
      <c r="AW119" s="54"/>
      <c r="AX119" s="92">
        <v>9.8666666666666671</v>
      </c>
      <c r="AY119" s="59"/>
      <c r="AZ119" s="52" t="s">
        <v>43</v>
      </c>
      <c r="BA119" s="59"/>
      <c r="BB119" s="52" t="s">
        <v>43</v>
      </c>
      <c r="BC119" s="57"/>
      <c r="BD119" s="55">
        <v>4.2</v>
      </c>
      <c r="BE119" s="70"/>
      <c r="BF119" s="55">
        <v>95.8</v>
      </c>
      <c r="BG119" s="54"/>
      <c r="BH119" s="60">
        <v>8100</v>
      </c>
    </row>
    <row r="120" spans="1:60" s="61" customFormat="1" ht="15.75" customHeight="1" x14ac:dyDescent="0.3">
      <c r="A120" s="8" t="s">
        <v>336</v>
      </c>
      <c r="B120" s="8" t="s">
        <v>337</v>
      </c>
      <c r="C120" s="19"/>
      <c r="D120" s="73">
        <v>10.2424</v>
      </c>
      <c r="E120" s="52" t="s">
        <v>38</v>
      </c>
      <c r="F120" s="85" t="s">
        <v>39</v>
      </c>
      <c r="G120" s="99" t="s">
        <v>53</v>
      </c>
      <c r="H120" s="13"/>
      <c r="I120" s="74">
        <v>0.56211999999999995</v>
      </c>
      <c r="J120" s="76" t="s">
        <v>39</v>
      </c>
      <c r="K120" s="53"/>
      <c r="L120" s="73">
        <v>7.1481000000000003</v>
      </c>
      <c r="M120" s="52" t="s">
        <v>41</v>
      </c>
      <c r="N120" s="75" t="s">
        <v>39</v>
      </c>
      <c r="O120" s="99" t="s">
        <v>713</v>
      </c>
      <c r="P120" s="54"/>
      <c r="Q120" s="73">
        <v>36.645699999999998</v>
      </c>
      <c r="R120" s="52" t="s">
        <v>38</v>
      </c>
      <c r="S120" s="91" t="s">
        <v>36</v>
      </c>
      <c r="T120" s="99" t="s">
        <v>763</v>
      </c>
      <c r="U120" s="54"/>
      <c r="V120" s="118">
        <v>103</v>
      </c>
      <c r="W120" s="54"/>
      <c r="X120" s="11">
        <v>-15</v>
      </c>
      <c r="Y120" s="54"/>
      <c r="Z120" s="75">
        <v>9.607329135475501</v>
      </c>
      <c r="AA120" s="52" t="s">
        <v>38</v>
      </c>
      <c r="AB120" s="54"/>
      <c r="AC120" s="75">
        <v>5.7</v>
      </c>
      <c r="AD120" s="59"/>
      <c r="AE120" s="75">
        <v>5.7</v>
      </c>
      <c r="AF120" s="59"/>
      <c r="AG120" s="91">
        <v>5.3</v>
      </c>
      <c r="AH120" s="54"/>
      <c r="AI120" s="103">
        <v>95.120999999999995</v>
      </c>
      <c r="AJ120" s="52" t="s">
        <v>38</v>
      </c>
      <c r="AK120" s="54"/>
      <c r="AL120" s="55" t="s">
        <v>44</v>
      </c>
      <c r="AM120" s="56"/>
      <c r="AN120" s="55">
        <v>1.9593005972488717</v>
      </c>
      <c r="AO120" s="57"/>
      <c r="AP120" s="58">
        <v>10</v>
      </c>
      <c r="AQ120" s="54"/>
      <c r="AR120" s="58">
        <v>4</v>
      </c>
      <c r="AS120" s="54"/>
      <c r="AT120" s="106">
        <v>14</v>
      </c>
      <c r="AU120" s="54"/>
      <c r="AV120" s="75">
        <v>1.7666666666666666</v>
      </c>
      <c r="AW120" s="54"/>
      <c r="AX120" s="92">
        <v>9.9</v>
      </c>
      <c r="AY120" s="59"/>
      <c r="AZ120" s="92">
        <v>2.5833333333333335</v>
      </c>
      <c r="BA120" s="59"/>
      <c r="BB120" s="75">
        <v>15.35</v>
      </c>
      <c r="BC120" s="57"/>
      <c r="BD120" s="55">
        <v>6.3</v>
      </c>
      <c r="BE120" s="70"/>
      <c r="BF120" s="55">
        <v>93.7</v>
      </c>
      <c r="BG120" s="54"/>
      <c r="BH120" s="60">
        <v>7100</v>
      </c>
    </row>
    <row r="121" spans="1:60" s="61" customFormat="1" ht="15.75" customHeight="1" x14ac:dyDescent="0.3">
      <c r="A121" s="8" t="s">
        <v>338</v>
      </c>
      <c r="B121" s="8" t="s">
        <v>339</v>
      </c>
      <c r="C121" s="19"/>
      <c r="D121" s="81">
        <v>9.2112999999999996</v>
      </c>
      <c r="E121" s="52" t="s">
        <v>38</v>
      </c>
      <c r="F121" s="85" t="s">
        <v>39</v>
      </c>
      <c r="G121" s="99" t="s">
        <v>251</v>
      </c>
      <c r="H121" s="13"/>
      <c r="I121" s="74">
        <v>0.60068999999999995</v>
      </c>
      <c r="J121" s="89" t="s">
        <v>36</v>
      </c>
      <c r="K121" s="53"/>
      <c r="L121" s="82">
        <v>15.6883</v>
      </c>
      <c r="M121" s="52" t="s">
        <v>38</v>
      </c>
      <c r="N121" s="91" t="s">
        <v>36</v>
      </c>
      <c r="O121" s="99" t="s">
        <v>191</v>
      </c>
      <c r="P121" s="54"/>
      <c r="Q121" s="82">
        <v>59.234400000000001</v>
      </c>
      <c r="R121" s="52" t="s">
        <v>35</v>
      </c>
      <c r="S121" s="91" t="s">
        <v>36</v>
      </c>
      <c r="T121" s="99" t="s">
        <v>264</v>
      </c>
      <c r="U121" s="54"/>
      <c r="V121" s="119">
        <v>237</v>
      </c>
      <c r="W121" s="54"/>
      <c r="X121" s="11">
        <v>13</v>
      </c>
      <c r="Y121" s="54"/>
      <c r="Z121" s="91">
        <v>12.55061333652079</v>
      </c>
      <c r="AA121" s="52" t="s">
        <v>38</v>
      </c>
      <c r="AB121" s="54"/>
      <c r="AC121" s="91">
        <v>4.7</v>
      </c>
      <c r="AD121" s="59"/>
      <c r="AE121" s="91">
        <v>4.7</v>
      </c>
      <c r="AF121" s="59"/>
      <c r="AG121" s="91">
        <v>5.6</v>
      </c>
      <c r="AH121" s="54"/>
      <c r="AI121" s="101">
        <v>24.664999999999999</v>
      </c>
      <c r="AJ121" s="52" t="s">
        <v>35</v>
      </c>
      <c r="AK121" s="54"/>
      <c r="AL121" s="55" t="s">
        <v>44</v>
      </c>
      <c r="AM121" s="56"/>
      <c r="AN121" s="55">
        <v>1.1952965082400753</v>
      </c>
      <c r="AO121" s="57"/>
      <c r="AP121" s="58">
        <v>9</v>
      </c>
      <c r="AQ121" s="54"/>
      <c r="AR121" s="58">
        <v>5</v>
      </c>
      <c r="AS121" s="54"/>
      <c r="AT121" s="104">
        <v>16</v>
      </c>
      <c r="AU121" s="54"/>
      <c r="AV121" s="75">
        <v>1.5833333333333333</v>
      </c>
      <c r="AW121" s="54"/>
      <c r="AX121" s="92">
        <v>8.1666666666666661</v>
      </c>
      <c r="AY121" s="59"/>
      <c r="AZ121" s="75">
        <v>2.8666666666666667</v>
      </c>
      <c r="BA121" s="59"/>
      <c r="BB121" s="92">
        <v>11.333333333333334</v>
      </c>
      <c r="BC121" s="57"/>
      <c r="BD121" s="55">
        <v>4.8</v>
      </c>
      <c r="BE121" s="70"/>
      <c r="BF121" s="55">
        <v>95.2</v>
      </c>
      <c r="BG121" s="54"/>
      <c r="BH121" s="60">
        <v>6800</v>
      </c>
    </row>
    <row r="122" spans="1:60" s="61" customFormat="1" ht="15.75" customHeight="1" x14ac:dyDescent="0.3">
      <c r="A122" s="8" t="s">
        <v>341</v>
      </c>
      <c r="B122" s="8" t="s">
        <v>342</v>
      </c>
      <c r="C122" s="19"/>
      <c r="D122" s="73">
        <v>12.2883</v>
      </c>
      <c r="E122" s="52" t="s">
        <v>38</v>
      </c>
      <c r="F122" s="84" t="s">
        <v>42</v>
      </c>
      <c r="G122" s="99" t="s">
        <v>68</v>
      </c>
      <c r="H122" s="13"/>
      <c r="I122" s="74">
        <v>0.61663000000000001</v>
      </c>
      <c r="J122" s="76" t="s">
        <v>39</v>
      </c>
      <c r="K122" s="53"/>
      <c r="L122" s="82">
        <v>12.1119</v>
      </c>
      <c r="M122" s="52" t="s">
        <v>35</v>
      </c>
      <c r="N122" s="91" t="s">
        <v>36</v>
      </c>
      <c r="O122" s="99" t="s">
        <v>1141</v>
      </c>
      <c r="P122" s="54"/>
      <c r="Q122" s="82">
        <v>40.980699999999999</v>
      </c>
      <c r="R122" s="52" t="s">
        <v>35</v>
      </c>
      <c r="S122" s="91" t="s">
        <v>36</v>
      </c>
      <c r="T122" s="99" t="s">
        <v>718</v>
      </c>
      <c r="U122" s="54"/>
      <c r="V122" s="119">
        <v>266</v>
      </c>
      <c r="W122" s="54"/>
      <c r="X122" s="11">
        <v>17</v>
      </c>
      <c r="Y122" s="54"/>
      <c r="Z122" s="75">
        <v>10.230479774223895</v>
      </c>
      <c r="AA122" s="52" t="s">
        <v>35</v>
      </c>
      <c r="AB122" s="54"/>
      <c r="AC122" s="52" t="s">
        <v>43</v>
      </c>
      <c r="AD122" s="59"/>
      <c r="AE122" s="52" t="s">
        <v>43</v>
      </c>
      <c r="AF122" s="59"/>
      <c r="AG122" s="52" t="s">
        <v>43</v>
      </c>
      <c r="AH122" s="54"/>
      <c r="AI122" s="102">
        <v>17.760999999999999</v>
      </c>
      <c r="AJ122" s="52" t="s">
        <v>41</v>
      </c>
      <c r="AK122" s="54"/>
      <c r="AL122" s="55" t="s">
        <v>44</v>
      </c>
      <c r="AM122" s="56"/>
      <c r="AN122" s="55">
        <v>0.58795860771401687</v>
      </c>
      <c r="AO122" s="57"/>
      <c r="AP122" s="58">
        <v>10</v>
      </c>
      <c r="AQ122" s="54"/>
      <c r="AR122" s="58">
        <v>5</v>
      </c>
      <c r="AS122" s="54"/>
      <c r="AT122" s="104">
        <v>16</v>
      </c>
      <c r="AU122" s="54"/>
      <c r="AV122" s="75">
        <v>1.8333333333333333</v>
      </c>
      <c r="AW122" s="54"/>
      <c r="AX122" s="91">
        <v>14.066666666666666</v>
      </c>
      <c r="AY122" s="59"/>
      <c r="AZ122" s="75">
        <v>2.95</v>
      </c>
      <c r="BA122" s="59"/>
      <c r="BB122" s="75">
        <v>15.966666666666667</v>
      </c>
      <c r="BC122" s="57"/>
      <c r="BD122" s="55">
        <v>4.9000000000000004</v>
      </c>
      <c r="BE122" s="70"/>
      <c r="BF122" s="55">
        <v>95.1</v>
      </c>
      <c r="BG122" s="54"/>
      <c r="BH122" s="60">
        <v>11400</v>
      </c>
    </row>
    <row r="123" spans="1:60" s="61" customFormat="1" ht="15.75" customHeight="1" x14ac:dyDescent="0.3">
      <c r="A123" s="8" t="s">
        <v>343</v>
      </c>
      <c r="B123" s="8" t="s">
        <v>344</v>
      </c>
      <c r="C123" s="19"/>
      <c r="D123" s="81">
        <v>8.2187999999999999</v>
      </c>
      <c r="E123" s="52" t="s">
        <v>38</v>
      </c>
      <c r="F123" s="84" t="s">
        <v>42</v>
      </c>
      <c r="G123" s="99" t="s">
        <v>212</v>
      </c>
      <c r="H123" s="13"/>
      <c r="I123" s="74">
        <v>0.51600000000000001</v>
      </c>
      <c r="J123" s="76" t="s">
        <v>39</v>
      </c>
      <c r="K123" s="53"/>
      <c r="L123" s="81">
        <v>4.4790000000000001</v>
      </c>
      <c r="M123" s="52" t="s">
        <v>38</v>
      </c>
      <c r="N123" s="92" t="s">
        <v>42</v>
      </c>
      <c r="O123" s="99" t="s">
        <v>251</v>
      </c>
      <c r="P123" s="54"/>
      <c r="Q123" s="81">
        <v>15.3505</v>
      </c>
      <c r="R123" s="52" t="s">
        <v>35</v>
      </c>
      <c r="S123" s="92" t="s">
        <v>42</v>
      </c>
      <c r="T123" s="99" t="s">
        <v>765</v>
      </c>
      <c r="U123" s="54"/>
      <c r="V123" s="117">
        <v>6</v>
      </c>
      <c r="W123" s="54"/>
      <c r="X123" s="11">
        <v>1</v>
      </c>
      <c r="Y123" s="54"/>
      <c r="Z123" s="92">
        <v>4.0876674204209422</v>
      </c>
      <c r="AA123" s="52" t="s">
        <v>38</v>
      </c>
      <c r="AB123" s="54"/>
      <c r="AC123" s="52" t="s">
        <v>43</v>
      </c>
      <c r="AD123" s="59"/>
      <c r="AE123" s="52" t="s">
        <v>43</v>
      </c>
      <c r="AF123" s="59"/>
      <c r="AG123" s="52" t="s">
        <v>43</v>
      </c>
      <c r="AH123" s="54"/>
      <c r="AI123" s="102">
        <v>17.760999999999999</v>
      </c>
      <c r="AJ123" s="52" t="s">
        <v>41</v>
      </c>
      <c r="AK123" s="54"/>
      <c r="AL123" s="55" t="s">
        <v>44</v>
      </c>
      <c r="AM123" s="56"/>
      <c r="AN123" s="55">
        <v>0.78274482518698907</v>
      </c>
      <c r="AO123" s="57"/>
      <c r="AP123" s="58">
        <v>9</v>
      </c>
      <c r="AQ123" s="54"/>
      <c r="AR123" s="58">
        <v>4</v>
      </c>
      <c r="AS123" s="54"/>
      <c r="AT123" s="104">
        <v>15</v>
      </c>
      <c r="AU123" s="54"/>
      <c r="AV123" s="75">
        <v>1.5166666666666666</v>
      </c>
      <c r="AW123" s="54"/>
      <c r="AX123" s="75">
        <v>13.116666666666667</v>
      </c>
      <c r="AY123" s="59"/>
      <c r="AZ123" s="91">
        <v>3.15</v>
      </c>
      <c r="BA123" s="59"/>
      <c r="BB123" s="91">
        <v>22.016666666666666</v>
      </c>
      <c r="BC123" s="57"/>
      <c r="BD123" s="55">
        <v>4.9000000000000004</v>
      </c>
      <c r="BE123" s="70"/>
      <c r="BF123" s="55">
        <v>95.1</v>
      </c>
      <c r="BG123" s="54"/>
      <c r="BH123" s="60">
        <v>6500</v>
      </c>
    </row>
    <row r="124" spans="1:60" s="61" customFormat="1" ht="15.75" customHeight="1" x14ac:dyDescent="0.3">
      <c r="A124" s="8" t="s">
        <v>345</v>
      </c>
      <c r="B124" s="8" t="s">
        <v>346</v>
      </c>
      <c r="C124" s="19"/>
      <c r="D124" s="82">
        <v>14.008100000000001</v>
      </c>
      <c r="E124" s="52" t="s">
        <v>38</v>
      </c>
      <c r="F124" s="83" t="s">
        <v>36</v>
      </c>
      <c r="G124" s="99" t="s">
        <v>62</v>
      </c>
      <c r="H124" s="13"/>
      <c r="I124" s="74">
        <v>0.51368999999999998</v>
      </c>
      <c r="J124" s="76" t="s">
        <v>39</v>
      </c>
      <c r="K124" s="53"/>
      <c r="L124" s="81">
        <v>5.9820000000000002</v>
      </c>
      <c r="M124" s="52" t="s">
        <v>41</v>
      </c>
      <c r="N124" s="92" t="s">
        <v>42</v>
      </c>
      <c r="O124" s="99" t="s">
        <v>62</v>
      </c>
      <c r="P124" s="54"/>
      <c r="Q124" s="81">
        <v>20.119199999999999</v>
      </c>
      <c r="R124" s="52" t="s">
        <v>35</v>
      </c>
      <c r="S124" s="92" t="s">
        <v>42</v>
      </c>
      <c r="T124" s="99" t="s">
        <v>766</v>
      </c>
      <c r="U124" s="54"/>
      <c r="V124" s="118">
        <v>106</v>
      </c>
      <c r="W124" s="54"/>
      <c r="X124" s="11">
        <v>-57</v>
      </c>
      <c r="Y124" s="54"/>
      <c r="Z124" s="92">
        <v>6.7135756245561931</v>
      </c>
      <c r="AA124" s="52" t="s">
        <v>41</v>
      </c>
      <c r="AB124" s="54"/>
      <c r="AC124" s="92">
        <v>7.7</v>
      </c>
      <c r="AD124" s="59"/>
      <c r="AE124" s="92">
        <v>7.6</v>
      </c>
      <c r="AF124" s="59"/>
      <c r="AG124" s="92">
        <v>7.2</v>
      </c>
      <c r="AH124" s="54"/>
      <c r="AI124" s="103">
        <v>73.018000000000001</v>
      </c>
      <c r="AJ124" s="52" t="s">
        <v>35</v>
      </c>
      <c r="AK124" s="54"/>
      <c r="AL124" s="55" t="s">
        <v>44</v>
      </c>
      <c r="AM124" s="56"/>
      <c r="AN124" s="55">
        <v>1.8505368708712586</v>
      </c>
      <c r="AO124" s="57"/>
      <c r="AP124" s="58">
        <v>10</v>
      </c>
      <c r="AQ124" s="54"/>
      <c r="AR124" s="58">
        <v>5</v>
      </c>
      <c r="AS124" s="54"/>
      <c r="AT124" s="105">
        <v>10</v>
      </c>
      <c r="AU124" s="54"/>
      <c r="AV124" s="92">
        <v>1.3333333333333333</v>
      </c>
      <c r="AW124" s="54"/>
      <c r="AX124" s="75">
        <v>12.9</v>
      </c>
      <c r="AY124" s="59"/>
      <c r="AZ124" s="91">
        <v>3.4666666666666668</v>
      </c>
      <c r="BA124" s="59"/>
      <c r="BB124" s="75">
        <v>13.816666666666666</v>
      </c>
      <c r="BC124" s="57"/>
      <c r="BD124" s="55">
        <v>7.5</v>
      </c>
      <c r="BE124" s="70"/>
      <c r="BF124" s="55">
        <v>92.5</v>
      </c>
      <c r="BG124" s="54"/>
      <c r="BH124" s="60">
        <v>7800</v>
      </c>
    </row>
    <row r="125" spans="1:60" s="61" customFormat="1" ht="15.75" customHeight="1" x14ac:dyDescent="0.3">
      <c r="A125" s="8" t="s">
        <v>347</v>
      </c>
      <c r="B125" s="8" t="s">
        <v>348</v>
      </c>
      <c r="C125" s="19"/>
      <c r="D125" s="81">
        <v>8.359</v>
      </c>
      <c r="E125" s="52" t="s">
        <v>38</v>
      </c>
      <c r="F125" s="85" t="s">
        <v>39</v>
      </c>
      <c r="G125" s="99" t="s">
        <v>88</v>
      </c>
      <c r="H125" s="13"/>
      <c r="I125" s="86">
        <v>0.31629000000000002</v>
      </c>
      <c r="J125" s="76" t="s">
        <v>39</v>
      </c>
      <c r="K125" s="53"/>
      <c r="L125" s="81">
        <v>4.8780999999999999</v>
      </c>
      <c r="M125" s="52" t="s">
        <v>35</v>
      </c>
      <c r="N125" s="75" t="s">
        <v>39</v>
      </c>
      <c r="O125" s="99" t="s">
        <v>381</v>
      </c>
      <c r="P125" s="54"/>
      <c r="Q125" s="73">
        <v>34.759700000000002</v>
      </c>
      <c r="R125" s="52" t="s">
        <v>38</v>
      </c>
      <c r="S125" s="91" t="s">
        <v>36</v>
      </c>
      <c r="T125" s="99" t="s">
        <v>212</v>
      </c>
      <c r="U125" s="54"/>
      <c r="V125" s="117">
        <v>15</v>
      </c>
      <c r="W125" s="54"/>
      <c r="X125" s="11">
        <v>5</v>
      </c>
      <c r="Y125" s="54"/>
      <c r="Z125" s="91">
        <v>12.362828170579247</v>
      </c>
      <c r="AA125" s="52" t="s">
        <v>38</v>
      </c>
      <c r="AB125" s="54"/>
      <c r="AC125" s="92">
        <v>6.8</v>
      </c>
      <c r="AD125" s="59"/>
      <c r="AE125" s="92">
        <v>6.8</v>
      </c>
      <c r="AF125" s="59"/>
      <c r="AG125" s="75">
        <v>6.3</v>
      </c>
      <c r="AH125" s="54"/>
      <c r="AI125" s="101">
        <v>32.976999999999997</v>
      </c>
      <c r="AJ125" s="52" t="s">
        <v>38</v>
      </c>
      <c r="AK125" s="54"/>
      <c r="AL125" s="55" t="s">
        <v>44</v>
      </c>
      <c r="AM125" s="56"/>
      <c r="AN125" s="55">
        <v>1.3972528864303049</v>
      </c>
      <c r="AO125" s="57"/>
      <c r="AP125" s="58">
        <v>8</v>
      </c>
      <c r="AQ125" s="54"/>
      <c r="AR125" s="58">
        <v>5</v>
      </c>
      <c r="AS125" s="54"/>
      <c r="AT125" s="106">
        <v>13</v>
      </c>
      <c r="AU125" s="54"/>
      <c r="AV125" s="91">
        <v>2.3833333333333333</v>
      </c>
      <c r="AW125" s="54"/>
      <c r="AX125" s="75">
        <v>11.75</v>
      </c>
      <c r="AY125" s="59"/>
      <c r="AZ125" s="75">
        <v>2.9</v>
      </c>
      <c r="BA125" s="59"/>
      <c r="BB125" s="75">
        <v>16.783333333333335</v>
      </c>
      <c r="BC125" s="57"/>
      <c r="BD125" s="55">
        <v>3.3</v>
      </c>
      <c r="BE125" s="70"/>
      <c r="BF125" s="55">
        <v>96.7</v>
      </c>
      <c r="BG125" s="54"/>
      <c r="BH125" s="60">
        <v>5400</v>
      </c>
    </row>
    <row r="126" spans="1:60" s="61" customFormat="1" ht="15.75" customHeight="1" x14ac:dyDescent="0.3">
      <c r="A126" s="8" t="s">
        <v>349</v>
      </c>
      <c r="B126" s="8" t="s">
        <v>350</v>
      </c>
      <c r="C126" s="19"/>
      <c r="D126" s="73">
        <v>11.1188</v>
      </c>
      <c r="E126" s="52" t="s">
        <v>35</v>
      </c>
      <c r="F126" s="83" t="s">
        <v>36</v>
      </c>
      <c r="G126" s="99" t="s">
        <v>68</v>
      </c>
      <c r="H126" s="13"/>
      <c r="I126" s="86">
        <v>0.28464</v>
      </c>
      <c r="J126" s="90" t="s">
        <v>42</v>
      </c>
      <c r="K126" s="53"/>
      <c r="L126" s="73">
        <v>8.3199000000000005</v>
      </c>
      <c r="M126" s="52" t="s">
        <v>35</v>
      </c>
      <c r="N126" s="92" t="s">
        <v>42</v>
      </c>
      <c r="O126" s="99" t="s">
        <v>735</v>
      </c>
      <c r="P126" s="54"/>
      <c r="Q126" s="73">
        <v>29.407299999999999</v>
      </c>
      <c r="R126" s="52" t="s">
        <v>38</v>
      </c>
      <c r="S126" s="92" t="s">
        <v>42</v>
      </c>
      <c r="T126" s="99" t="s">
        <v>40</v>
      </c>
      <c r="U126" s="54"/>
      <c r="V126" s="118">
        <v>142</v>
      </c>
      <c r="W126" s="54"/>
      <c r="X126" s="11">
        <v>35</v>
      </c>
      <c r="Y126" s="54"/>
      <c r="Z126" s="75">
        <v>7.5914423740510699</v>
      </c>
      <c r="AA126" s="52" t="s">
        <v>38</v>
      </c>
      <c r="AB126" s="54"/>
      <c r="AC126" s="75">
        <v>5.9</v>
      </c>
      <c r="AD126" s="59"/>
      <c r="AE126" s="75">
        <v>6</v>
      </c>
      <c r="AF126" s="59"/>
      <c r="AG126" s="91">
        <v>5.7</v>
      </c>
      <c r="AH126" s="54"/>
      <c r="AI126" s="102">
        <v>12.978999999999999</v>
      </c>
      <c r="AJ126" s="52" t="s">
        <v>35</v>
      </c>
      <c r="AK126" s="54"/>
      <c r="AL126" s="55" t="s">
        <v>44</v>
      </c>
      <c r="AM126" s="56"/>
      <c r="AN126" s="55">
        <v>1.9170309025381489</v>
      </c>
      <c r="AO126" s="57"/>
      <c r="AP126" s="58">
        <v>9</v>
      </c>
      <c r="AQ126" s="54"/>
      <c r="AR126" s="58">
        <v>5</v>
      </c>
      <c r="AS126" s="54"/>
      <c r="AT126" s="104">
        <v>15</v>
      </c>
      <c r="AU126" s="54"/>
      <c r="AV126" s="75">
        <v>1.6333333333333333</v>
      </c>
      <c r="AW126" s="54"/>
      <c r="AX126" s="75">
        <v>11.2</v>
      </c>
      <c r="AY126" s="59"/>
      <c r="AZ126" s="91">
        <v>3.2666666666666666</v>
      </c>
      <c r="BA126" s="59"/>
      <c r="BB126" s="91">
        <v>23.833333333333332</v>
      </c>
      <c r="BC126" s="57"/>
      <c r="BD126" s="55">
        <v>5.8</v>
      </c>
      <c r="BE126" s="70"/>
      <c r="BF126" s="55">
        <v>94.2</v>
      </c>
      <c r="BG126" s="54"/>
      <c r="BH126" s="60">
        <v>7200</v>
      </c>
    </row>
    <row r="127" spans="1:60" s="61" customFormat="1" ht="15.75" customHeight="1" x14ac:dyDescent="0.3">
      <c r="A127" s="8" t="s">
        <v>351</v>
      </c>
      <c r="B127" s="8" t="s">
        <v>352</v>
      </c>
      <c r="C127" s="19"/>
      <c r="D127" s="73">
        <v>10.8736</v>
      </c>
      <c r="E127" s="52" t="s">
        <v>38</v>
      </c>
      <c r="F127" s="83" t="s">
        <v>36</v>
      </c>
      <c r="G127" s="99" t="s">
        <v>76</v>
      </c>
      <c r="H127" s="13"/>
      <c r="I127" s="86">
        <v>0.22331000000000001</v>
      </c>
      <c r="J127" s="76" t="s">
        <v>39</v>
      </c>
      <c r="K127" s="53"/>
      <c r="L127" s="81">
        <v>5.0449000000000002</v>
      </c>
      <c r="M127" s="52" t="s">
        <v>38</v>
      </c>
      <c r="N127" s="75" t="s">
        <v>39</v>
      </c>
      <c r="O127" s="99" t="s">
        <v>96</v>
      </c>
      <c r="P127" s="54"/>
      <c r="Q127" s="73">
        <v>30.426100000000002</v>
      </c>
      <c r="R127" s="52" t="s">
        <v>38</v>
      </c>
      <c r="S127" s="92" t="s">
        <v>42</v>
      </c>
      <c r="T127" s="99" t="s">
        <v>528</v>
      </c>
      <c r="U127" s="54"/>
      <c r="V127" s="117">
        <v>30</v>
      </c>
      <c r="W127" s="54"/>
      <c r="X127" s="11">
        <v>-3</v>
      </c>
      <c r="Y127" s="54"/>
      <c r="Z127" s="91">
        <v>15.369816160752459</v>
      </c>
      <c r="AA127" s="52" t="s">
        <v>41</v>
      </c>
      <c r="AB127" s="54"/>
      <c r="AC127" s="92">
        <v>7.3</v>
      </c>
      <c r="AD127" s="59"/>
      <c r="AE127" s="92">
        <v>7.2</v>
      </c>
      <c r="AF127" s="59"/>
      <c r="AG127" s="75">
        <v>6</v>
      </c>
      <c r="AH127" s="54"/>
      <c r="AI127" s="102">
        <v>3.6709999999999998</v>
      </c>
      <c r="AJ127" s="52" t="s">
        <v>35</v>
      </c>
      <c r="AK127" s="54"/>
      <c r="AL127" s="55" t="s">
        <v>44</v>
      </c>
      <c r="AM127" s="56"/>
      <c r="AN127" s="55">
        <v>0.22089211913923329</v>
      </c>
      <c r="AO127" s="57"/>
      <c r="AP127" s="58">
        <v>10</v>
      </c>
      <c r="AQ127" s="54"/>
      <c r="AR127" s="58">
        <v>5</v>
      </c>
      <c r="AS127" s="54"/>
      <c r="AT127" s="104">
        <v>16</v>
      </c>
      <c r="AU127" s="54"/>
      <c r="AV127" s="91">
        <v>2.3666666666666667</v>
      </c>
      <c r="AW127" s="54"/>
      <c r="AX127" s="92">
        <v>9.1666666666666661</v>
      </c>
      <c r="AY127" s="59"/>
      <c r="AZ127" s="91">
        <v>3.2166666666666668</v>
      </c>
      <c r="BA127" s="59"/>
      <c r="BB127" s="75">
        <v>12.966666666666667</v>
      </c>
      <c r="BC127" s="57"/>
      <c r="BD127" s="55">
        <v>0.4</v>
      </c>
      <c r="BE127" s="70"/>
      <c r="BF127" s="55">
        <v>99.6</v>
      </c>
      <c r="BG127" s="54"/>
      <c r="BH127" s="60">
        <v>5400</v>
      </c>
    </row>
    <row r="128" spans="1:60" s="61" customFormat="1" ht="15.75" customHeight="1" x14ac:dyDescent="0.3">
      <c r="A128" s="8" t="s">
        <v>353</v>
      </c>
      <c r="B128" s="8" t="s">
        <v>354</v>
      </c>
      <c r="C128" s="19"/>
      <c r="D128" s="73">
        <v>10.301500000000001</v>
      </c>
      <c r="E128" s="52" t="s">
        <v>38</v>
      </c>
      <c r="F128" s="84" t="s">
        <v>42</v>
      </c>
      <c r="G128" s="99" t="s">
        <v>323</v>
      </c>
      <c r="H128" s="13"/>
      <c r="I128" s="74">
        <v>0.39369999999999999</v>
      </c>
      <c r="J128" s="76" t="s">
        <v>39</v>
      </c>
      <c r="K128" s="53"/>
      <c r="L128" s="73">
        <v>7.9660000000000002</v>
      </c>
      <c r="M128" s="52" t="s">
        <v>38</v>
      </c>
      <c r="N128" s="75" t="s">
        <v>39</v>
      </c>
      <c r="O128" s="99" t="s">
        <v>1129</v>
      </c>
      <c r="P128" s="54"/>
      <c r="Q128" s="73">
        <v>39.295099999999998</v>
      </c>
      <c r="R128" s="52" t="s">
        <v>38</v>
      </c>
      <c r="S128" s="91" t="s">
        <v>36</v>
      </c>
      <c r="T128" s="99" t="s">
        <v>264</v>
      </c>
      <c r="U128" s="54"/>
      <c r="V128" s="118">
        <v>133</v>
      </c>
      <c r="W128" s="54"/>
      <c r="X128" s="11">
        <v>-11</v>
      </c>
      <c r="Y128" s="54"/>
      <c r="Z128" s="75">
        <v>10.046709129511676</v>
      </c>
      <c r="AA128" s="52" t="s">
        <v>38</v>
      </c>
      <c r="AB128" s="54"/>
      <c r="AC128" s="75">
        <v>6.6</v>
      </c>
      <c r="AD128" s="59"/>
      <c r="AE128" s="75">
        <v>6.5</v>
      </c>
      <c r="AF128" s="59"/>
      <c r="AG128" s="75">
        <v>6.4</v>
      </c>
      <c r="AH128" s="54"/>
      <c r="AI128" s="101">
        <v>42.529000000000003</v>
      </c>
      <c r="AJ128" s="52" t="s">
        <v>35</v>
      </c>
      <c r="AK128" s="54"/>
      <c r="AL128" s="55" t="s">
        <v>44</v>
      </c>
      <c r="AM128" s="56"/>
      <c r="AN128" s="55">
        <v>0.5859872611464968</v>
      </c>
      <c r="AO128" s="57"/>
      <c r="AP128" s="58">
        <v>10</v>
      </c>
      <c r="AQ128" s="54"/>
      <c r="AR128" s="58">
        <v>5</v>
      </c>
      <c r="AS128" s="54"/>
      <c r="AT128" s="104">
        <v>16</v>
      </c>
      <c r="AU128" s="54"/>
      <c r="AV128" s="75">
        <v>1.6666666666666667</v>
      </c>
      <c r="AW128" s="54"/>
      <c r="AX128" s="75">
        <v>10.95</v>
      </c>
      <c r="AY128" s="59"/>
      <c r="AZ128" s="75">
        <v>2.8833333333333333</v>
      </c>
      <c r="BA128" s="59"/>
      <c r="BB128" s="92">
        <v>10.833333333333334</v>
      </c>
      <c r="BC128" s="57"/>
      <c r="BD128" s="55">
        <v>2.2999999999999998</v>
      </c>
      <c r="BE128" s="70"/>
      <c r="BF128" s="55">
        <v>97.7</v>
      </c>
      <c r="BG128" s="54"/>
      <c r="BH128" s="60">
        <v>6500</v>
      </c>
    </row>
    <row r="129" spans="1:60" s="61" customFormat="1" ht="15.75" customHeight="1" x14ac:dyDescent="0.3">
      <c r="A129" s="8" t="s">
        <v>355</v>
      </c>
      <c r="B129" s="8" t="s">
        <v>356</v>
      </c>
      <c r="C129" s="19"/>
      <c r="D129" s="73">
        <v>9.6654999999999998</v>
      </c>
      <c r="E129" s="52" t="s">
        <v>35</v>
      </c>
      <c r="F129" s="85" t="s">
        <v>39</v>
      </c>
      <c r="G129" s="99" t="s">
        <v>316</v>
      </c>
      <c r="H129" s="13"/>
      <c r="I129" s="74">
        <v>0.65007999999999999</v>
      </c>
      <c r="J129" s="76" t="s">
        <v>39</v>
      </c>
      <c r="K129" s="53"/>
      <c r="L129" s="73">
        <v>9.9101999999999997</v>
      </c>
      <c r="M129" s="52" t="s">
        <v>35</v>
      </c>
      <c r="N129" s="75" t="s">
        <v>39</v>
      </c>
      <c r="O129" s="99" t="s">
        <v>113</v>
      </c>
      <c r="P129" s="54"/>
      <c r="Q129" s="73">
        <v>34.649000000000001</v>
      </c>
      <c r="R129" s="52" t="s">
        <v>38</v>
      </c>
      <c r="S129" s="91" t="s">
        <v>36</v>
      </c>
      <c r="T129" s="99" t="s">
        <v>63</v>
      </c>
      <c r="U129" s="54"/>
      <c r="V129" s="118">
        <v>151</v>
      </c>
      <c r="W129" s="54"/>
      <c r="X129" s="11">
        <v>42</v>
      </c>
      <c r="Y129" s="54"/>
      <c r="Z129" s="75">
        <v>10.595345878092347</v>
      </c>
      <c r="AA129" s="52" t="s">
        <v>41</v>
      </c>
      <c r="AB129" s="54"/>
      <c r="AC129" s="52" t="s">
        <v>43</v>
      </c>
      <c r="AD129" s="59"/>
      <c r="AE129" s="52" t="s">
        <v>43</v>
      </c>
      <c r="AF129" s="59"/>
      <c r="AG129" s="52" t="s">
        <v>43</v>
      </c>
      <c r="AH129" s="54"/>
      <c r="AI129" s="101">
        <v>37.874000000000002</v>
      </c>
      <c r="AJ129" s="52" t="s">
        <v>41</v>
      </c>
      <c r="AK129" s="54"/>
      <c r="AL129" s="55" t="s">
        <v>44</v>
      </c>
      <c r="AM129" s="56"/>
      <c r="AN129" s="55">
        <v>3.5970342819389729</v>
      </c>
      <c r="AO129" s="57"/>
      <c r="AP129" s="58">
        <v>10</v>
      </c>
      <c r="AQ129" s="54"/>
      <c r="AR129" s="58">
        <v>5</v>
      </c>
      <c r="AS129" s="54"/>
      <c r="AT129" s="106">
        <v>13</v>
      </c>
      <c r="AU129" s="54"/>
      <c r="AV129" s="75">
        <v>1.65</v>
      </c>
      <c r="AW129" s="54"/>
      <c r="AX129" s="75">
        <v>11.983333333333333</v>
      </c>
      <c r="AY129" s="59"/>
      <c r="AZ129" s="75">
        <v>2.9666666666666668</v>
      </c>
      <c r="BA129" s="59"/>
      <c r="BB129" s="91">
        <v>18.966666666666665</v>
      </c>
      <c r="BC129" s="57"/>
      <c r="BD129" s="55">
        <v>2.1</v>
      </c>
      <c r="BE129" s="70"/>
      <c r="BF129" s="55">
        <v>97.9</v>
      </c>
      <c r="BG129" s="54"/>
      <c r="BH129" s="60">
        <v>8800</v>
      </c>
    </row>
    <row r="130" spans="1:60" s="61" customFormat="1" ht="15.75" customHeight="1" x14ac:dyDescent="0.3">
      <c r="A130" s="8" t="s">
        <v>357</v>
      </c>
      <c r="B130" s="8" t="s">
        <v>358</v>
      </c>
      <c r="C130" s="19"/>
      <c r="D130" s="73">
        <v>10.8011</v>
      </c>
      <c r="E130" s="52" t="s">
        <v>38</v>
      </c>
      <c r="F130" s="85" t="s">
        <v>39</v>
      </c>
      <c r="G130" s="99" t="s">
        <v>53</v>
      </c>
      <c r="H130" s="13"/>
      <c r="I130" s="74">
        <v>0.59125000000000005</v>
      </c>
      <c r="J130" s="76" t="s">
        <v>39</v>
      </c>
      <c r="K130" s="53"/>
      <c r="L130" s="82">
        <v>10.9421</v>
      </c>
      <c r="M130" s="52" t="s">
        <v>38</v>
      </c>
      <c r="N130" s="91" t="s">
        <v>36</v>
      </c>
      <c r="O130" s="99" t="s">
        <v>1140</v>
      </c>
      <c r="P130" s="54"/>
      <c r="Q130" s="73">
        <v>27.369299999999999</v>
      </c>
      <c r="R130" s="52" t="s">
        <v>38</v>
      </c>
      <c r="S130" s="92" t="s">
        <v>42</v>
      </c>
      <c r="T130" s="99" t="s">
        <v>741</v>
      </c>
      <c r="U130" s="54"/>
      <c r="V130" s="118">
        <v>204</v>
      </c>
      <c r="W130" s="54"/>
      <c r="X130" s="11">
        <v>-6</v>
      </c>
      <c r="Y130" s="54"/>
      <c r="Z130" s="75">
        <v>9.9127173253994005</v>
      </c>
      <c r="AA130" s="52" t="s">
        <v>38</v>
      </c>
      <c r="AB130" s="54"/>
      <c r="AC130" s="52" t="s">
        <v>43</v>
      </c>
      <c r="AD130" s="59"/>
      <c r="AE130" s="52" t="s">
        <v>43</v>
      </c>
      <c r="AF130" s="59"/>
      <c r="AG130" s="52" t="s">
        <v>43</v>
      </c>
      <c r="AH130" s="54"/>
      <c r="AI130" s="102">
        <v>17.760999999999999</v>
      </c>
      <c r="AJ130" s="52" t="s">
        <v>41</v>
      </c>
      <c r="AK130" s="54"/>
      <c r="AL130" s="55" t="s">
        <v>44</v>
      </c>
      <c r="AM130" s="56"/>
      <c r="AN130" s="55">
        <v>3.7225567196378968</v>
      </c>
      <c r="AO130" s="57"/>
      <c r="AP130" s="58">
        <v>10</v>
      </c>
      <c r="AQ130" s="54"/>
      <c r="AR130" s="58">
        <v>5</v>
      </c>
      <c r="AS130" s="54"/>
      <c r="AT130" s="104">
        <v>16</v>
      </c>
      <c r="AU130" s="54"/>
      <c r="AV130" s="92">
        <v>1.4166666666666667</v>
      </c>
      <c r="AW130" s="54"/>
      <c r="AX130" s="75">
        <v>13.266666666666667</v>
      </c>
      <c r="AY130" s="59"/>
      <c r="AZ130" s="91">
        <v>3.1833333333333331</v>
      </c>
      <c r="BA130" s="59"/>
      <c r="BB130" s="75">
        <v>17.683333333333334</v>
      </c>
      <c r="BC130" s="57"/>
      <c r="BD130" s="55">
        <v>4.9000000000000004</v>
      </c>
      <c r="BE130" s="70"/>
      <c r="BF130" s="55">
        <v>95.1</v>
      </c>
      <c r="BG130" s="54"/>
      <c r="BH130" s="60">
        <v>7400</v>
      </c>
    </row>
    <row r="131" spans="1:60" s="61" customFormat="1" ht="15.75" customHeight="1" x14ac:dyDescent="0.3">
      <c r="A131" s="8" t="s">
        <v>359</v>
      </c>
      <c r="B131" s="8" t="s">
        <v>360</v>
      </c>
      <c r="C131" s="19"/>
      <c r="D131" s="81">
        <v>8.2880000000000003</v>
      </c>
      <c r="E131" s="52" t="s">
        <v>35</v>
      </c>
      <c r="F131" s="84" t="s">
        <v>42</v>
      </c>
      <c r="G131" s="99" t="s">
        <v>50</v>
      </c>
      <c r="H131" s="13"/>
      <c r="I131" s="86">
        <v>0.22269</v>
      </c>
      <c r="J131" s="90" t="s">
        <v>42</v>
      </c>
      <c r="K131" s="53"/>
      <c r="L131" s="73">
        <v>7.3871000000000002</v>
      </c>
      <c r="M131" s="52" t="s">
        <v>38</v>
      </c>
      <c r="N131" s="92" t="s">
        <v>42</v>
      </c>
      <c r="O131" s="99" t="s">
        <v>264</v>
      </c>
      <c r="P131" s="54"/>
      <c r="Q131" s="82">
        <v>49.073099999999997</v>
      </c>
      <c r="R131" s="52" t="s">
        <v>38</v>
      </c>
      <c r="S131" s="75" t="s">
        <v>39</v>
      </c>
      <c r="T131" s="99" t="s">
        <v>705</v>
      </c>
      <c r="U131" s="54"/>
      <c r="V131" s="117">
        <v>43</v>
      </c>
      <c r="W131" s="54"/>
      <c r="X131" s="11">
        <v>3</v>
      </c>
      <c r="Y131" s="54"/>
      <c r="Z131" s="91">
        <v>13.32326135291235</v>
      </c>
      <c r="AA131" s="52" t="s">
        <v>41</v>
      </c>
      <c r="AB131" s="54"/>
      <c r="AC131" s="52" t="s">
        <v>43</v>
      </c>
      <c r="AD131" s="59"/>
      <c r="AE131" s="52" t="s">
        <v>43</v>
      </c>
      <c r="AF131" s="59"/>
      <c r="AG131" s="52" t="s">
        <v>43</v>
      </c>
      <c r="AH131" s="54"/>
      <c r="AI131" s="101">
        <v>30.658000000000001</v>
      </c>
      <c r="AJ131" s="52" t="s">
        <v>41</v>
      </c>
      <c r="AK131" s="54"/>
      <c r="AL131" s="55" t="s">
        <v>44</v>
      </c>
      <c r="AM131" s="56"/>
      <c r="AN131" s="55">
        <v>0.87309518663479591</v>
      </c>
      <c r="AO131" s="57"/>
      <c r="AP131" s="58">
        <v>10</v>
      </c>
      <c r="AQ131" s="54"/>
      <c r="AR131" s="58">
        <v>5</v>
      </c>
      <c r="AS131" s="54"/>
      <c r="AT131" s="104">
        <v>15</v>
      </c>
      <c r="AU131" s="54"/>
      <c r="AV131" s="75">
        <v>1.5333333333333334</v>
      </c>
      <c r="AW131" s="54"/>
      <c r="AX131" s="92">
        <v>9.5166666666666675</v>
      </c>
      <c r="AY131" s="59"/>
      <c r="AZ131" s="92">
        <v>2.7833333333333332</v>
      </c>
      <c r="BA131" s="59"/>
      <c r="BB131" s="92">
        <v>10.85</v>
      </c>
      <c r="BC131" s="57"/>
      <c r="BD131" s="55">
        <v>6.7</v>
      </c>
      <c r="BE131" s="70"/>
      <c r="BF131" s="55">
        <v>93.3</v>
      </c>
      <c r="BG131" s="54"/>
      <c r="BH131" s="60">
        <v>5200</v>
      </c>
    </row>
    <row r="132" spans="1:60" s="61" customFormat="1" ht="15.75" customHeight="1" x14ac:dyDescent="0.3">
      <c r="A132" s="8" t="s">
        <v>362</v>
      </c>
      <c r="B132" s="8" t="s">
        <v>363</v>
      </c>
      <c r="C132" s="19"/>
      <c r="D132" s="73">
        <v>10.531000000000001</v>
      </c>
      <c r="E132" s="52" t="s">
        <v>38</v>
      </c>
      <c r="F132" s="84" t="s">
        <v>42</v>
      </c>
      <c r="G132" s="99" t="s">
        <v>105</v>
      </c>
      <c r="H132" s="13"/>
      <c r="I132" s="74">
        <v>0.49729000000000001</v>
      </c>
      <c r="J132" s="76" t="s">
        <v>39</v>
      </c>
      <c r="K132" s="53"/>
      <c r="L132" s="81">
        <v>6.0994000000000002</v>
      </c>
      <c r="M132" s="52" t="s">
        <v>41</v>
      </c>
      <c r="N132" s="92" t="s">
        <v>42</v>
      </c>
      <c r="O132" s="99" t="s">
        <v>199</v>
      </c>
      <c r="P132" s="54"/>
      <c r="Q132" s="82">
        <v>40.122500000000002</v>
      </c>
      <c r="R132" s="52" t="s">
        <v>38</v>
      </c>
      <c r="S132" s="91" t="s">
        <v>36</v>
      </c>
      <c r="T132" s="99" t="s">
        <v>723</v>
      </c>
      <c r="U132" s="54"/>
      <c r="V132" s="118">
        <v>76</v>
      </c>
      <c r="W132" s="54"/>
      <c r="X132" s="11">
        <v>-25</v>
      </c>
      <c r="Y132" s="54"/>
      <c r="Z132" s="92">
        <v>7.076230299131554</v>
      </c>
      <c r="AA132" s="52" t="s">
        <v>38</v>
      </c>
      <c r="AB132" s="54"/>
      <c r="AC132" s="52" t="s">
        <v>43</v>
      </c>
      <c r="AD132" s="59"/>
      <c r="AE132" s="52" t="s">
        <v>43</v>
      </c>
      <c r="AF132" s="59"/>
      <c r="AG132" s="52" t="s">
        <v>43</v>
      </c>
      <c r="AH132" s="54"/>
      <c r="AI132" s="101">
        <v>53.009</v>
      </c>
      <c r="AJ132" s="52" t="s">
        <v>41</v>
      </c>
      <c r="AK132" s="54"/>
      <c r="AL132" s="55" t="s">
        <v>44</v>
      </c>
      <c r="AM132" s="56"/>
      <c r="AN132" s="55">
        <v>1.1436331796576247</v>
      </c>
      <c r="AO132" s="57"/>
      <c r="AP132" s="58">
        <v>10</v>
      </c>
      <c r="AQ132" s="54"/>
      <c r="AR132" s="58">
        <v>4</v>
      </c>
      <c r="AS132" s="54"/>
      <c r="AT132" s="105">
        <v>12</v>
      </c>
      <c r="AU132" s="54"/>
      <c r="AV132" s="75">
        <v>1.7333333333333334</v>
      </c>
      <c r="AW132" s="54"/>
      <c r="AX132" s="75">
        <v>12.5</v>
      </c>
      <c r="AY132" s="59"/>
      <c r="AZ132" s="75">
        <v>2.8</v>
      </c>
      <c r="BA132" s="59"/>
      <c r="BB132" s="92">
        <v>12.916666666666666</v>
      </c>
      <c r="BC132" s="57"/>
      <c r="BD132" s="55">
        <v>5.8</v>
      </c>
      <c r="BE132" s="70"/>
      <c r="BF132" s="55">
        <v>94.2</v>
      </c>
      <c r="BG132" s="54"/>
      <c r="BH132" s="60">
        <v>9500</v>
      </c>
    </row>
    <row r="133" spans="1:60" s="61" customFormat="1" ht="15.75" customHeight="1" x14ac:dyDescent="0.3">
      <c r="A133" s="8" t="s">
        <v>364</v>
      </c>
      <c r="B133" s="8" t="s">
        <v>365</v>
      </c>
      <c r="C133" s="19"/>
      <c r="D133" s="73">
        <v>10.1187</v>
      </c>
      <c r="E133" s="52" t="s">
        <v>35</v>
      </c>
      <c r="F133" s="84" t="s">
        <v>42</v>
      </c>
      <c r="G133" s="99" t="s">
        <v>723</v>
      </c>
      <c r="H133" s="13"/>
      <c r="I133" s="87">
        <v>0.6825</v>
      </c>
      <c r="J133" s="76" t="s">
        <v>39</v>
      </c>
      <c r="K133" s="53"/>
      <c r="L133" s="73">
        <v>8.2104999999999997</v>
      </c>
      <c r="M133" s="52" t="s">
        <v>38</v>
      </c>
      <c r="N133" s="92" t="s">
        <v>42</v>
      </c>
      <c r="O133" s="99" t="s">
        <v>240</v>
      </c>
      <c r="P133" s="54"/>
      <c r="Q133" s="73">
        <v>29.148099999999999</v>
      </c>
      <c r="R133" s="52" t="s">
        <v>35</v>
      </c>
      <c r="S133" s="75" t="s">
        <v>39</v>
      </c>
      <c r="T133" s="99" t="s">
        <v>720</v>
      </c>
      <c r="U133" s="54"/>
      <c r="V133" s="118">
        <v>119</v>
      </c>
      <c r="W133" s="54"/>
      <c r="X133" s="11">
        <v>26</v>
      </c>
      <c r="Y133" s="54"/>
      <c r="Z133" s="75">
        <v>10.363782780714962</v>
      </c>
      <c r="AA133" s="52" t="s">
        <v>38</v>
      </c>
      <c r="AB133" s="54"/>
      <c r="AC133" s="75">
        <v>6.6</v>
      </c>
      <c r="AD133" s="59"/>
      <c r="AE133" s="92">
        <v>6.7</v>
      </c>
      <c r="AF133" s="59"/>
      <c r="AG133" s="75">
        <v>6.1</v>
      </c>
      <c r="AH133" s="54"/>
      <c r="AI133" s="101">
        <v>22.861000000000001</v>
      </c>
      <c r="AJ133" s="52" t="s">
        <v>35</v>
      </c>
      <c r="AK133" s="54"/>
      <c r="AL133" s="55" t="s">
        <v>44</v>
      </c>
      <c r="AM133" s="56"/>
      <c r="AN133" s="55">
        <v>3.9039249326003991</v>
      </c>
      <c r="AO133" s="57"/>
      <c r="AP133" s="58">
        <v>9</v>
      </c>
      <c r="AQ133" s="54"/>
      <c r="AR133" s="58">
        <v>3</v>
      </c>
      <c r="AS133" s="54"/>
      <c r="AT133" s="104">
        <v>16</v>
      </c>
      <c r="AU133" s="54"/>
      <c r="AV133" s="91">
        <v>1.9</v>
      </c>
      <c r="AW133" s="54"/>
      <c r="AX133" s="91">
        <v>15.366666666666667</v>
      </c>
      <c r="AY133" s="59"/>
      <c r="AZ133" s="75">
        <v>2.85</v>
      </c>
      <c r="BA133" s="59"/>
      <c r="BB133" s="75">
        <v>17.2</v>
      </c>
      <c r="BC133" s="57"/>
      <c r="BD133" s="55">
        <v>10.9</v>
      </c>
      <c r="BE133" s="70"/>
      <c r="BF133" s="55">
        <v>89.1</v>
      </c>
      <c r="BG133" s="54"/>
      <c r="BH133" s="60">
        <v>8300</v>
      </c>
    </row>
    <row r="134" spans="1:60" s="61" customFormat="1" ht="15.75" customHeight="1" x14ac:dyDescent="0.3">
      <c r="A134" s="8" t="s">
        <v>366</v>
      </c>
      <c r="B134" s="8" t="s">
        <v>367</v>
      </c>
      <c r="C134" s="19"/>
      <c r="D134" s="82">
        <v>12.705</v>
      </c>
      <c r="E134" s="52" t="s">
        <v>35</v>
      </c>
      <c r="F134" s="85" t="s">
        <v>39</v>
      </c>
      <c r="G134" s="99" t="s">
        <v>137</v>
      </c>
      <c r="H134" s="13"/>
      <c r="I134" s="87">
        <v>0.90469999999999995</v>
      </c>
      <c r="J134" s="76" t="s">
        <v>39</v>
      </c>
      <c r="K134" s="53"/>
      <c r="L134" s="82">
        <v>17.477799999999998</v>
      </c>
      <c r="M134" s="52" t="s">
        <v>41</v>
      </c>
      <c r="N134" s="91" t="s">
        <v>36</v>
      </c>
      <c r="O134" s="99" t="s">
        <v>1142</v>
      </c>
      <c r="P134" s="54"/>
      <c r="Q134" s="73">
        <v>31.392800000000001</v>
      </c>
      <c r="R134" s="52" t="s">
        <v>35</v>
      </c>
      <c r="S134" s="75" t="s">
        <v>39</v>
      </c>
      <c r="T134" s="99" t="s">
        <v>763</v>
      </c>
      <c r="U134" s="54"/>
      <c r="V134" s="119">
        <v>286</v>
      </c>
      <c r="W134" s="54"/>
      <c r="X134" s="11">
        <v>-1</v>
      </c>
      <c r="Y134" s="54"/>
      <c r="Z134" s="91">
        <v>13.847808550685668</v>
      </c>
      <c r="AA134" s="52" t="s">
        <v>35</v>
      </c>
      <c r="AB134" s="54"/>
      <c r="AC134" s="52" t="s">
        <v>43</v>
      </c>
      <c r="AD134" s="59"/>
      <c r="AE134" s="52" t="s">
        <v>43</v>
      </c>
      <c r="AF134" s="59"/>
      <c r="AG134" s="52" t="s">
        <v>43</v>
      </c>
      <c r="AH134" s="54"/>
      <c r="AI134" s="102">
        <v>9.8010000000000002</v>
      </c>
      <c r="AJ134" s="52" t="s">
        <v>35</v>
      </c>
      <c r="AK134" s="54"/>
      <c r="AL134" s="55" t="s">
        <v>44</v>
      </c>
      <c r="AM134" s="56"/>
      <c r="AN134" s="55">
        <v>1.411669803710675</v>
      </c>
      <c r="AO134" s="57"/>
      <c r="AP134" s="58">
        <v>6</v>
      </c>
      <c r="AQ134" s="54"/>
      <c r="AR134" s="58">
        <v>4</v>
      </c>
      <c r="AS134" s="54"/>
      <c r="AT134" s="105">
        <v>8</v>
      </c>
      <c r="AU134" s="54"/>
      <c r="AV134" s="75">
        <v>1.6833333333333333</v>
      </c>
      <c r="AW134" s="54"/>
      <c r="AX134" s="91">
        <v>17.133333333333333</v>
      </c>
      <c r="AY134" s="59"/>
      <c r="AZ134" s="75">
        <v>3.05</v>
      </c>
      <c r="BA134" s="59"/>
      <c r="BB134" s="75">
        <v>13.666666666666666</v>
      </c>
      <c r="BC134" s="57"/>
      <c r="BD134" s="55">
        <v>6.1</v>
      </c>
      <c r="BE134" s="70"/>
      <c r="BF134" s="55">
        <v>93.9</v>
      </c>
      <c r="BG134" s="54"/>
      <c r="BH134" s="60">
        <v>10200</v>
      </c>
    </row>
    <row r="135" spans="1:60" s="61" customFormat="1" ht="15.75" customHeight="1" x14ac:dyDescent="0.3">
      <c r="A135" s="8" t="s">
        <v>368</v>
      </c>
      <c r="B135" s="8" t="s">
        <v>369</v>
      </c>
      <c r="C135" s="19"/>
      <c r="D135" s="81">
        <v>7.4572000000000003</v>
      </c>
      <c r="E135" s="52" t="s">
        <v>38</v>
      </c>
      <c r="F135" s="85" t="s">
        <v>39</v>
      </c>
      <c r="G135" s="99" t="s">
        <v>76</v>
      </c>
      <c r="H135" s="13"/>
      <c r="I135" s="86">
        <v>0.18690999999999999</v>
      </c>
      <c r="J135" s="76" t="s">
        <v>39</v>
      </c>
      <c r="K135" s="53"/>
      <c r="L135" s="81">
        <v>3.6516000000000002</v>
      </c>
      <c r="M135" s="52" t="s">
        <v>41</v>
      </c>
      <c r="N135" s="75" t="s">
        <v>39</v>
      </c>
      <c r="O135" s="99" t="s">
        <v>550</v>
      </c>
      <c r="P135" s="54"/>
      <c r="Q135" s="73">
        <v>34.921300000000002</v>
      </c>
      <c r="R135" s="52" t="s">
        <v>35</v>
      </c>
      <c r="S135" s="91" t="s">
        <v>36</v>
      </c>
      <c r="T135" s="99" t="s">
        <v>251</v>
      </c>
      <c r="U135" s="54"/>
      <c r="V135" s="117">
        <v>3</v>
      </c>
      <c r="W135" s="54"/>
      <c r="X135" s="11">
        <v>-2</v>
      </c>
      <c r="Y135" s="54"/>
      <c r="Z135" s="92">
        <v>5.8481986708639386</v>
      </c>
      <c r="AA135" s="52" t="s">
        <v>35</v>
      </c>
      <c r="AB135" s="54"/>
      <c r="AC135" s="92">
        <v>8.1</v>
      </c>
      <c r="AD135" s="59"/>
      <c r="AE135" s="92">
        <v>7.9</v>
      </c>
      <c r="AF135" s="59"/>
      <c r="AG135" s="92">
        <v>6.9</v>
      </c>
      <c r="AH135" s="54"/>
      <c r="AI135" s="103">
        <v>115.974</v>
      </c>
      <c r="AJ135" s="52" t="s">
        <v>41</v>
      </c>
      <c r="AK135" s="54"/>
      <c r="AL135" s="55" t="s">
        <v>44</v>
      </c>
      <c r="AM135" s="56"/>
      <c r="AN135" s="55">
        <v>1.1332633788037776</v>
      </c>
      <c r="AO135" s="57"/>
      <c r="AP135" s="58">
        <v>9</v>
      </c>
      <c r="AQ135" s="54"/>
      <c r="AR135" s="58">
        <v>5</v>
      </c>
      <c r="AS135" s="54"/>
      <c r="AT135" s="104">
        <v>15</v>
      </c>
      <c r="AU135" s="54"/>
      <c r="AV135" s="91">
        <v>1.85</v>
      </c>
      <c r="AW135" s="54"/>
      <c r="AX135" s="92">
        <v>9.5500000000000007</v>
      </c>
      <c r="AY135" s="59"/>
      <c r="AZ135" s="75">
        <v>2.8333333333333335</v>
      </c>
      <c r="BA135" s="59"/>
      <c r="BB135" s="75">
        <v>16.25</v>
      </c>
      <c r="BC135" s="57"/>
      <c r="BD135" s="55">
        <v>6.7</v>
      </c>
      <c r="BE135" s="70"/>
      <c r="BF135" s="55">
        <v>93.3</v>
      </c>
      <c r="BG135" s="54"/>
      <c r="BH135" s="60">
        <v>5900</v>
      </c>
    </row>
    <row r="136" spans="1:60" s="61" customFormat="1" ht="15.75" customHeight="1" x14ac:dyDescent="0.3">
      <c r="A136" s="8" t="s">
        <v>370</v>
      </c>
      <c r="B136" s="8" t="s">
        <v>371</v>
      </c>
      <c r="C136" s="19"/>
      <c r="D136" s="73">
        <v>11.3468</v>
      </c>
      <c r="E136" s="52" t="s">
        <v>38</v>
      </c>
      <c r="F136" s="83" t="s">
        <v>36</v>
      </c>
      <c r="G136" s="99" t="s">
        <v>152</v>
      </c>
      <c r="H136" s="13"/>
      <c r="I136" s="74">
        <v>0.40797</v>
      </c>
      <c r="J136" s="90" t="s">
        <v>42</v>
      </c>
      <c r="K136" s="53"/>
      <c r="L136" s="82">
        <v>13.489100000000001</v>
      </c>
      <c r="M136" s="52" t="s">
        <v>38</v>
      </c>
      <c r="N136" s="91" t="s">
        <v>36</v>
      </c>
      <c r="O136" s="99" t="s">
        <v>734</v>
      </c>
      <c r="P136" s="54"/>
      <c r="Q136" s="73">
        <v>38.524299999999997</v>
      </c>
      <c r="R136" s="52" t="s">
        <v>38</v>
      </c>
      <c r="S136" s="75" t="s">
        <v>39</v>
      </c>
      <c r="T136" s="99" t="s">
        <v>716</v>
      </c>
      <c r="U136" s="54"/>
      <c r="V136" s="119">
        <v>259</v>
      </c>
      <c r="W136" s="54"/>
      <c r="X136" s="11">
        <v>0</v>
      </c>
      <c r="Y136" s="54"/>
      <c r="Z136" s="75">
        <v>9.9767085580480028</v>
      </c>
      <c r="AA136" s="52" t="s">
        <v>38</v>
      </c>
      <c r="AB136" s="54"/>
      <c r="AC136" s="91">
        <v>5.2</v>
      </c>
      <c r="AD136" s="59"/>
      <c r="AE136" s="91">
        <v>5.3</v>
      </c>
      <c r="AF136" s="59"/>
      <c r="AG136" s="75">
        <v>5.8</v>
      </c>
      <c r="AH136" s="54"/>
      <c r="AI136" s="102">
        <v>9.8010000000000002</v>
      </c>
      <c r="AJ136" s="52" t="s">
        <v>35</v>
      </c>
      <c r="AK136" s="54"/>
      <c r="AL136" s="55" t="s">
        <v>44</v>
      </c>
      <c r="AM136" s="56"/>
      <c r="AN136" s="55">
        <v>3.5373099007311271</v>
      </c>
      <c r="AO136" s="57"/>
      <c r="AP136" s="58">
        <v>9</v>
      </c>
      <c r="AQ136" s="54"/>
      <c r="AR136" s="58">
        <v>4</v>
      </c>
      <c r="AS136" s="54"/>
      <c r="AT136" s="105">
        <v>7</v>
      </c>
      <c r="AU136" s="54"/>
      <c r="AV136" s="92">
        <v>1.4166666666666667</v>
      </c>
      <c r="AW136" s="54"/>
      <c r="AX136" s="92">
        <v>9.9666666666666668</v>
      </c>
      <c r="AY136" s="59"/>
      <c r="AZ136" s="91">
        <v>3.5833333333333335</v>
      </c>
      <c r="BA136" s="59"/>
      <c r="BB136" s="75">
        <v>14.45</v>
      </c>
      <c r="BC136" s="57"/>
      <c r="BD136" s="55">
        <v>6.1</v>
      </c>
      <c r="BE136" s="70"/>
      <c r="BF136" s="55">
        <v>93.9</v>
      </c>
      <c r="BG136" s="54"/>
      <c r="BH136" s="60">
        <v>7500</v>
      </c>
    </row>
    <row r="137" spans="1:60" s="61" customFormat="1" ht="15.75" customHeight="1" x14ac:dyDescent="0.3">
      <c r="A137" s="8" t="s">
        <v>372</v>
      </c>
      <c r="B137" s="8" t="s">
        <v>373</v>
      </c>
      <c r="C137" s="19"/>
      <c r="D137" s="73">
        <v>10.2028</v>
      </c>
      <c r="E137" s="52" t="s">
        <v>35</v>
      </c>
      <c r="F137" s="85" t="s">
        <v>39</v>
      </c>
      <c r="G137" s="99" t="s">
        <v>101</v>
      </c>
      <c r="H137" s="13"/>
      <c r="I137" s="74">
        <v>0.40196999999999999</v>
      </c>
      <c r="J137" s="76" t="s">
        <v>39</v>
      </c>
      <c r="K137" s="53"/>
      <c r="L137" s="73">
        <v>8.1014999999999997</v>
      </c>
      <c r="M137" s="52" t="s">
        <v>38</v>
      </c>
      <c r="N137" s="75" t="s">
        <v>39</v>
      </c>
      <c r="O137" s="99" t="s">
        <v>381</v>
      </c>
      <c r="P137" s="54"/>
      <c r="Q137" s="73">
        <v>38.176000000000002</v>
      </c>
      <c r="R137" s="52" t="s">
        <v>38</v>
      </c>
      <c r="S137" s="75" t="s">
        <v>39</v>
      </c>
      <c r="T137" s="99" t="s">
        <v>766</v>
      </c>
      <c r="U137" s="54"/>
      <c r="V137" s="118">
        <v>132</v>
      </c>
      <c r="W137" s="54"/>
      <c r="X137" s="11">
        <v>-9</v>
      </c>
      <c r="Y137" s="54"/>
      <c r="Z137" s="75">
        <v>11.101559515126254</v>
      </c>
      <c r="AA137" s="52" t="s">
        <v>41</v>
      </c>
      <c r="AB137" s="54"/>
      <c r="AC137" s="75">
        <v>6.5</v>
      </c>
      <c r="AD137" s="59"/>
      <c r="AE137" s="75">
        <v>6.5</v>
      </c>
      <c r="AF137" s="59"/>
      <c r="AG137" s="92">
        <v>6.9</v>
      </c>
      <c r="AH137" s="54"/>
      <c r="AI137" s="103">
        <v>63.25</v>
      </c>
      <c r="AJ137" s="52" t="s">
        <v>41</v>
      </c>
      <c r="AK137" s="54"/>
      <c r="AL137" s="55" t="s">
        <v>44</v>
      </c>
      <c r="AM137" s="56"/>
      <c r="AN137" s="55">
        <v>0.29523114862283351</v>
      </c>
      <c r="AO137" s="57"/>
      <c r="AP137" s="58">
        <v>9</v>
      </c>
      <c r="AQ137" s="54"/>
      <c r="AR137" s="58">
        <v>1</v>
      </c>
      <c r="AS137" s="54"/>
      <c r="AT137" s="105">
        <v>8</v>
      </c>
      <c r="AU137" s="54"/>
      <c r="AV137" s="92">
        <v>1.2</v>
      </c>
      <c r="AW137" s="54"/>
      <c r="AX137" s="75">
        <v>11.983333333333333</v>
      </c>
      <c r="AY137" s="59"/>
      <c r="AZ137" s="92">
        <v>2.5333333333333332</v>
      </c>
      <c r="BA137" s="59"/>
      <c r="BB137" s="92">
        <v>11.85</v>
      </c>
      <c r="BC137" s="57"/>
      <c r="BD137" s="55">
        <v>0</v>
      </c>
      <c r="BE137" s="70"/>
      <c r="BF137" s="55">
        <v>100</v>
      </c>
      <c r="BG137" s="54"/>
      <c r="BH137" s="60">
        <v>6600</v>
      </c>
    </row>
    <row r="138" spans="1:60" s="61" customFormat="1" ht="15.75" customHeight="1" x14ac:dyDescent="0.3">
      <c r="A138" s="8" t="s">
        <v>374</v>
      </c>
      <c r="B138" s="8" t="s">
        <v>375</v>
      </c>
      <c r="C138" s="19"/>
      <c r="D138" s="81">
        <v>6.6871999999999998</v>
      </c>
      <c r="E138" s="52" t="s">
        <v>38</v>
      </c>
      <c r="F138" s="84" t="s">
        <v>42</v>
      </c>
      <c r="G138" s="99" t="s">
        <v>267</v>
      </c>
      <c r="H138" s="13"/>
      <c r="I138" s="86">
        <v>0.28355000000000002</v>
      </c>
      <c r="J138" s="76" t="s">
        <v>39</v>
      </c>
      <c r="K138" s="53"/>
      <c r="L138" s="73">
        <v>8.5995000000000008</v>
      </c>
      <c r="M138" s="52" t="s">
        <v>38</v>
      </c>
      <c r="N138" s="75" t="s">
        <v>39</v>
      </c>
      <c r="O138" s="99" t="s">
        <v>550</v>
      </c>
      <c r="P138" s="54"/>
      <c r="Q138" s="82">
        <v>57.689599999999999</v>
      </c>
      <c r="R138" s="52" t="s">
        <v>35</v>
      </c>
      <c r="S138" s="75" t="s">
        <v>39</v>
      </c>
      <c r="T138" s="99" t="s">
        <v>612</v>
      </c>
      <c r="U138" s="54"/>
      <c r="V138" s="117">
        <v>25</v>
      </c>
      <c r="W138" s="54"/>
      <c r="X138" s="11">
        <v>5</v>
      </c>
      <c r="Y138" s="54"/>
      <c r="Z138" s="75">
        <v>10.764054395065189</v>
      </c>
      <c r="AA138" s="52" t="s">
        <v>38</v>
      </c>
      <c r="AB138" s="54"/>
      <c r="AC138" s="52" t="s">
        <v>43</v>
      </c>
      <c r="AD138" s="59"/>
      <c r="AE138" s="52" t="s">
        <v>43</v>
      </c>
      <c r="AF138" s="59"/>
      <c r="AG138" s="52" t="s">
        <v>43</v>
      </c>
      <c r="AH138" s="54"/>
      <c r="AI138" s="101">
        <v>18.103999999999999</v>
      </c>
      <c r="AJ138" s="52" t="s">
        <v>35</v>
      </c>
      <c r="AK138" s="54"/>
      <c r="AL138" s="55" t="s">
        <v>44</v>
      </c>
      <c r="AM138" s="56"/>
      <c r="AN138" s="55">
        <v>0.38693396887705034</v>
      </c>
      <c r="AO138" s="57"/>
      <c r="AP138" s="58">
        <v>10</v>
      </c>
      <c r="AQ138" s="54"/>
      <c r="AR138" s="58">
        <v>5</v>
      </c>
      <c r="AS138" s="54"/>
      <c r="AT138" s="104">
        <v>15</v>
      </c>
      <c r="AU138" s="54"/>
      <c r="AV138" s="91">
        <v>1.9166666666666667</v>
      </c>
      <c r="AW138" s="54"/>
      <c r="AX138" s="92">
        <v>10.216666666666667</v>
      </c>
      <c r="AY138" s="59"/>
      <c r="AZ138" s="75">
        <v>2.8833333333333333</v>
      </c>
      <c r="BA138" s="59"/>
      <c r="BB138" s="92">
        <v>11.933333333333334</v>
      </c>
      <c r="BC138" s="57"/>
      <c r="BD138" s="55">
        <v>6.6</v>
      </c>
      <c r="BE138" s="70"/>
      <c r="BF138" s="55">
        <v>93.4</v>
      </c>
      <c r="BG138" s="54"/>
      <c r="BH138" s="60">
        <v>4600</v>
      </c>
    </row>
    <row r="139" spans="1:60" s="61" customFormat="1" ht="15.75" customHeight="1" x14ac:dyDescent="0.3">
      <c r="A139" s="94" t="s">
        <v>1096</v>
      </c>
      <c r="B139" s="8" t="s">
        <v>376</v>
      </c>
      <c r="C139" s="19"/>
      <c r="D139" s="82">
        <v>15.783300000000001</v>
      </c>
      <c r="E139" s="52" t="s">
        <v>38</v>
      </c>
      <c r="F139" s="83" t="s">
        <v>36</v>
      </c>
      <c r="G139" s="99" t="s">
        <v>37</v>
      </c>
      <c r="H139" s="13"/>
      <c r="I139" s="74">
        <v>0.57274000000000003</v>
      </c>
      <c r="J139" s="76" t="s">
        <v>39</v>
      </c>
      <c r="K139" s="53"/>
      <c r="L139" s="82">
        <v>11.0046</v>
      </c>
      <c r="M139" s="52" t="s">
        <v>41</v>
      </c>
      <c r="N139" s="91" t="s">
        <v>36</v>
      </c>
      <c r="O139" s="99" t="s">
        <v>169</v>
      </c>
      <c r="P139" s="54"/>
      <c r="Q139" s="73">
        <v>33.232300000000002</v>
      </c>
      <c r="R139" s="52" t="s">
        <v>38</v>
      </c>
      <c r="S139" s="91" t="s">
        <v>36</v>
      </c>
      <c r="T139" s="99" t="s">
        <v>113</v>
      </c>
      <c r="U139" s="54"/>
      <c r="V139" s="119">
        <v>285</v>
      </c>
      <c r="W139" s="54"/>
      <c r="X139" s="11">
        <v>-14</v>
      </c>
      <c r="Y139" s="54"/>
      <c r="Z139" s="75">
        <v>10.048879058463724</v>
      </c>
      <c r="AA139" s="52" t="s">
        <v>35</v>
      </c>
      <c r="AB139" s="54"/>
      <c r="AC139" s="52" t="s">
        <v>43</v>
      </c>
      <c r="AD139" s="59"/>
      <c r="AE139" s="52" t="s">
        <v>43</v>
      </c>
      <c r="AF139" s="59"/>
      <c r="AG139" s="52" t="s">
        <v>43</v>
      </c>
      <c r="AH139" s="54"/>
      <c r="AI139" s="102">
        <v>17.459</v>
      </c>
      <c r="AJ139" s="52" t="s">
        <v>38</v>
      </c>
      <c r="AK139" s="54"/>
      <c r="AL139" s="55" t="s">
        <v>56</v>
      </c>
      <c r="AM139" s="56"/>
      <c r="AN139" s="55">
        <v>2.730673657191229E-2</v>
      </c>
      <c r="AO139" s="57"/>
      <c r="AP139" s="58">
        <v>10</v>
      </c>
      <c r="AQ139" s="54"/>
      <c r="AR139" s="58">
        <v>4</v>
      </c>
      <c r="AS139" s="54"/>
      <c r="AT139" s="104">
        <v>16</v>
      </c>
      <c r="AU139" s="54"/>
      <c r="AV139" s="75">
        <v>1.5833333333333333</v>
      </c>
      <c r="AW139" s="54"/>
      <c r="AX139" s="75">
        <v>10.483333333333333</v>
      </c>
      <c r="AY139" s="59"/>
      <c r="AZ139" s="92">
        <v>2.7666666666666666</v>
      </c>
      <c r="BA139" s="59"/>
      <c r="BB139" s="75">
        <v>13</v>
      </c>
      <c r="BC139" s="57"/>
      <c r="BD139" s="55">
        <v>10.199999999999999</v>
      </c>
      <c r="BE139" s="70"/>
      <c r="BF139" s="55">
        <v>89.8</v>
      </c>
      <c r="BG139" s="54"/>
      <c r="BH139" s="60">
        <v>8700</v>
      </c>
    </row>
    <row r="140" spans="1:60" s="61" customFormat="1" ht="15.75" customHeight="1" x14ac:dyDescent="0.3">
      <c r="A140" s="8" t="s">
        <v>377</v>
      </c>
      <c r="B140" s="8" t="s">
        <v>378</v>
      </c>
      <c r="C140" s="19"/>
      <c r="D140" s="73">
        <v>10.9724</v>
      </c>
      <c r="E140" s="52" t="s">
        <v>35</v>
      </c>
      <c r="F140" s="85" t="s">
        <v>39</v>
      </c>
      <c r="G140" s="99" t="s">
        <v>101</v>
      </c>
      <c r="H140" s="13"/>
      <c r="I140" s="74">
        <v>0.51385999999999998</v>
      </c>
      <c r="J140" s="76" t="s">
        <v>39</v>
      </c>
      <c r="K140" s="53"/>
      <c r="L140" s="82">
        <v>10.903700000000001</v>
      </c>
      <c r="M140" s="52" t="s">
        <v>41</v>
      </c>
      <c r="N140" s="91" t="s">
        <v>36</v>
      </c>
      <c r="O140" s="99" t="s">
        <v>743</v>
      </c>
      <c r="P140" s="54"/>
      <c r="Q140" s="73">
        <v>37.177900000000001</v>
      </c>
      <c r="R140" s="52" t="s">
        <v>35</v>
      </c>
      <c r="S140" s="91" t="s">
        <v>36</v>
      </c>
      <c r="T140" s="99" t="s">
        <v>264</v>
      </c>
      <c r="U140" s="54"/>
      <c r="V140" s="119">
        <v>228</v>
      </c>
      <c r="W140" s="54"/>
      <c r="X140" s="11">
        <v>-13</v>
      </c>
      <c r="Y140" s="54"/>
      <c r="Z140" s="91">
        <v>12.369717099988545</v>
      </c>
      <c r="AA140" s="52" t="s">
        <v>38</v>
      </c>
      <c r="AB140" s="54"/>
      <c r="AC140" s="91">
        <v>5.3</v>
      </c>
      <c r="AD140" s="59"/>
      <c r="AE140" s="75">
        <v>5.4</v>
      </c>
      <c r="AF140" s="59"/>
      <c r="AG140" s="75">
        <v>6</v>
      </c>
      <c r="AH140" s="54"/>
      <c r="AI140" s="101">
        <v>32.113999999999997</v>
      </c>
      <c r="AJ140" s="52" t="s">
        <v>35</v>
      </c>
      <c r="AK140" s="54"/>
      <c r="AL140" s="55" t="s">
        <v>44</v>
      </c>
      <c r="AM140" s="56"/>
      <c r="AN140" s="55">
        <v>4.1461459168480133</v>
      </c>
      <c r="AO140" s="57"/>
      <c r="AP140" s="58">
        <v>9</v>
      </c>
      <c r="AQ140" s="54"/>
      <c r="AR140" s="58">
        <v>5</v>
      </c>
      <c r="AS140" s="54"/>
      <c r="AT140" s="104">
        <v>15</v>
      </c>
      <c r="AU140" s="54"/>
      <c r="AV140" s="75">
        <v>1.6</v>
      </c>
      <c r="AW140" s="54"/>
      <c r="AX140" s="75">
        <v>11.566666666666666</v>
      </c>
      <c r="AY140" s="59"/>
      <c r="AZ140" s="75">
        <v>3</v>
      </c>
      <c r="BA140" s="59"/>
      <c r="BB140" s="75">
        <v>15.716666666666667</v>
      </c>
      <c r="BC140" s="57"/>
      <c r="BD140" s="55">
        <v>3.8</v>
      </c>
      <c r="BE140" s="70"/>
      <c r="BF140" s="55">
        <v>96.2</v>
      </c>
      <c r="BG140" s="54"/>
      <c r="BH140" s="60">
        <v>8100</v>
      </c>
    </row>
    <row r="141" spans="1:60" s="61" customFormat="1" ht="15.75" customHeight="1" x14ac:dyDescent="0.3">
      <c r="A141" s="8" t="s">
        <v>379</v>
      </c>
      <c r="B141" s="8" t="s">
        <v>380</v>
      </c>
      <c r="C141" s="19"/>
      <c r="D141" s="81">
        <v>7.7110000000000003</v>
      </c>
      <c r="E141" s="52" t="s">
        <v>35</v>
      </c>
      <c r="F141" s="84" t="s">
        <v>42</v>
      </c>
      <c r="G141" s="99" t="s">
        <v>750</v>
      </c>
      <c r="H141" s="13"/>
      <c r="I141" s="74">
        <v>0.50443000000000005</v>
      </c>
      <c r="J141" s="76" t="s">
        <v>39</v>
      </c>
      <c r="K141" s="53"/>
      <c r="L141" s="82">
        <v>15.4453</v>
      </c>
      <c r="M141" s="52" t="s">
        <v>38</v>
      </c>
      <c r="N141" s="75" t="s">
        <v>39</v>
      </c>
      <c r="O141" s="99" t="s">
        <v>72</v>
      </c>
      <c r="P141" s="54"/>
      <c r="Q141" s="82">
        <v>76.897499999999994</v>
      </c>
      <c r="R141" s="52" t="s">
        <v>35</v>
      </c>
      <c r="S141" s="75" t="s">
        <v>39</v>
      </c>
      <c r="T141" s="99" t="s">
        <v>264</v>
      </c>
      <c r="U141" s="54"/>
      <c r="V141" s="118">
        <v>148</v>
      </c>
      <c r="W141" s="54"/>
      <c r="X141" s="11">
        <v>39</v>
      </c>
      <c r="Y141" s="54"/>
      <c r="Z141" s="91">
        <v>20.192931661489123</v>
      </c>
      <c r="AA141" s="52" t="s">
        <v>41</v>
      </c>
      <c r="AB141" s="54"/>
      <c r="AC141" s="52" t="s">
        <v>43</v>
      </c>
      <c r="AD141" s="59"/>
      <c r="AE141" s="52" t="s">
        <v>43</v>
      </c>
      <c r="AF141" s="59"/>
      <c r="AG141" s="52" t="s">
        <v>43</v>
      </c>
      <c r="AH141" s="54"/>
      <c r="AI141" s="101">
        <v>18.103999999999999</v>
      </c>
      <c r="AJ141" s="52" t="s">
        <v>35</v>
      </c>
      <c r="AK141" s="54"/>
      <c r="AL141" s="55" t="s">
        <v>44</v>
      </c>
      <c r="AM141" s="56"/>
      <c r="AN141" s="55">
        <v>0.60729094415462159</v>
      </c>
      <c r="AO141" s="57"/>
      <c r="AP141" s="58">
        <v>10</v>
      </c>
      <c r="AQ141" s="54"/>
      <c r="AR141" s="58">
        <v>4</v>
      </c>
      <c r="AS141" s="54"/>
      <c r="AT141" s="104">
        <v>16</v>
      </c>
      <c r="AU141" s="54"/>
      <c r="AV141" s="75">
        <v>1.8333333333333333</v>
      </c>
      <c r="AW141" s="54"/>
      <c r="AX141" s="92">
        <v>8.4333333333333336</v>
      </c>
      <c r="AY141" s="59"/>
      <c r="AZ141" s="75">
        <v>2.9166666666666665</v>
      </c>
      <c r="BA141" s="59"/>
      <c r="BB141" s="92">
        <v>11.033333333333333</v>
      </c>
      <c r="BC141" s="57"/>
      <c r="BD141" s="55">
        <v>6.6</v>
      </c>
      <c r="BE141" s="70"/>
      <c r="BF141" s="55">
        <v>93.4</v>
      </c>
      <c r="BG141" s="54"/>
      <c r="BH141" s="60">
        <v>5900</v>
      </c>
    </row>
    <row r="142" spans="1:60" s="61" customFormat="1" ht="15.75" customHeight="1" x14ac:dyDescent="0.3">
      <c r="A142" s="8" t="s">
        <v>382</v>
      </c>
      <c r="B142" s="8" t="s">
        <v>383</v>
      </c>
      <c r="C142" s="19"/>
      <c r="D142" s="82">
        <v>15.674099999999999</v>
      </c>
      <c r="E142" s="52" t="s">
        <v>38</v>
      </c>
      <c r="F142" s="83" t="s">
        <v>36</v>
      </c>
      <c r="G142" s="99" t="s">
        <v>153</v>
      </c>
      <c r="H142" s="13"/>
      <c r="I142" s="87">
        <v>0.98985000000000001</v>
      </c>
      <c r="J142" s="89" t="s">
        <v>36</v>
      </c>
      <c r="K142" s="53"/>
      <c r="L142" s="82">
        <v>12.9625</v>
      </c>
      <c r="M142" s="52" t="s">
        <v>35</v>
      </c>
      <c r="N142" s="91" t="s">
        <v>36</v>
      </c>
      <c r="O142" s="99" t="s">
        <v>89</v>
      </c>
      <c r="P142" s="54"/>
      <c r="Q142" s="82">
        <v>56.347299999999997</v>
      </c>
      <c r="R142" s="52" t="s">
        <v>38</v>
      </c>
      <c r="S142" s="91" t="s">
        <v>36</v>
      </c>
      <c r="T142" s="99" t="s">
        <v>226</v>
      </c>
      <c r="U142" s="54"/>
      <c r="V142" s="119">
        <v>288</v>
      </c>
      <c r="W142" s="54"/>
      <c r="X142" s="11">
        <v>0</v>
      </c>
      <c r="Y142" s="54"/>
      <c r="Z142" s="75">
        <v>9.6557653516748783</v>
      </c>
      <c r="AA142" s="52" t="s">
        <v>35</v>
      </c>
      <c r="AB142" s="54"/>
      <c r="AC142" s="92">
        <v>7.5</v>
      </c>
      <c r="AD142" s="59"/>
      <c r="AE142" s="92">
        <v>7.4</v>
      </c>
      <c r="AF142" s="59"/>
      <c r="AG142" s="92">
        <v>6.8</v>
      </c>
      <c r="AH142" s="54"/>
      <c r="AI142" s="101">
        <v>49.436</v>
      </c>
      <c r="AJ142" s="52" t="s">
        <v>35</v>
      </c>
      <c r="AK142" s="54"/>
      <c r="AL142" s="55" t="s">
        <v>44</v>
      </c>
      <c r="AM142" s="56"/>
      <c r="AN142" s="55">
        <v>3.7035812307794056</v>
      </c>
      <c r="AO142" s="57"/>
      <c r="AP142" s="58">
        <v>10</v>
      </c>
      <c r="AQ142" s="54"/>
      <c r="AR142" s="58">
        <v>5</v>
      </c>
      <c r="AS142" s="54"/>
      <c r="AT142" s="104">
        <v>16</v>
      </c>
      <c r="AU142" s="54"/>
      <c r="AV142" s="91">
        <v>1.95</v>
      </c>
      <c r="AW142" s="54"/>
      <c r="AX142" s="91">
        <v>14.683333333333334</v>
      </c>
      <c r="AY142" s="59"/>
      <c r="AZ142" s="91">
        <v>3.65</v>
      </c>
      <c r="BA142" s="59"/>
      <c r="BB142" s="75">
        <v>15.75</v>
      </c>
      <c r="BC142" s="57"/>
      <c r="BD142" s="55">
        <v>8</v>
      </c>
      <c r="BE142" s="70"/>
      <c r="BF142" s="55">
        <v>92</v>
      </c>
      <c r="BG142" s="54"/>
      <c r="BH142" s="60">
        <v>12500</v>
      </c>
    </row>
    <row r="143" spans="1:60" s="61" customFormat="1" ht="15.75" customHeight="1" x14ac:dyDescent="0.3">
      <c r="A143" s="94" t="s">
        <v>1094</v>
      </c>
      <c r="B143" s="8" t="s">
        <v>384</v>
      </c>
      <c r="C143" s="19"/>
      <c r="D143" s="82">
        <v>13.3804</v>
      </c>
      <c r="E143" s="52" t="s">
        <v>35</v>
      </c>
      <c r="F143" s="85" t="s">
        <v>39</v>
      </c>
      <c r="G143" s="99" t="s">
        <v>177</v>
      </c>
      <c r="H143" s="13"/>
      <c r="I143" s="88" t="s">
        <v>43</v>
      </c>
      <c r="J143" s="88" t="s">
        <v>43</v>
      </c>
      <c r="K143" s="53"/>
      <c r="L143" s="81">
        <v>3.8536000000000001</v>
      </c>
      <c r="M143" s="52" t="s">
        <v>35</v>
      </c>
      <c r="N143" s="92" t="s">
        <v>42</v>
      </c>
      <c r="O143" s="99" t="s">
        <v>440</v>
      </c>
      <c r="P143" s="54"/>
      <c r="Q143" s="81">
        <v>20.980499999999999</v>
      </c>
      <c r="R143" s="52" t="s">
        <v>38</v>
      </c>
      <c r="S143" s="75" t="s">
        <v>39</v>
      </c>
      <c r="T143" s="99" t="s">
        <v>125</v>
      </c>
      <c r="U143" s="54"/>
      <c r="V143" s="58" t="s">
        <v>43</v>
      </c>
      <c r="W143" s="54"/>
      <c r="X143" s="58" t="s">
        <v>43</v>
      </c>
      <c r="Y143" s="54"/>
      <c r="Z143" s="92">
        <v>3.2113037893384715</v>
      </c>
      <c r="AA143" s="52" t="s">
        <v>35</v>
      </c>
      <c r="AB143" s="54"/>
      <c r="AC143" s="52" t="s">
        <v>43</v>
      </c>
      <c r="AD143" s="59"/>
      <c r="AE143" s="52" t="s">
        <v>43</v>
      </c>
      <c r="AF143" s="59"/>
      <c r="AG143" s="52" t="s">
        <v>43</v>
      </c>
      <c r="AH143" s="54"/>
      <c r="AI143" s="101">
        <v>22.343</v>
      </c>
      <c r="AJ143" s="52" t="s">
        <v>38</v>
      </c>
      <c r="AK143" s="54"/>
      <c r="AL143" s="55" t="s">
        <v>44</v>
      </c>
      <c r="AM143" s="56"/>
      <c r="AN143" s="55" t="s">
        <v>43</v>
      </c>
      <c r="AO143" s="57"/>
      <c r="AP143" s="58">
        <v>10</v>
      </c>
      <c r="AQ143" s="54"/>
      <c r="AR143" s="58">
        <v>4</v>
      </c>
      <c r="AS143" s="54"/>
      <c r="AT143" s="106">
        <v>13</v>
      </c>
      <c r="AU143" s="54"/>
      <c r="AV143" s="75">
        <v>1.6833333333333333</v>
      </c>
      <c r="AW143" s="54"/>
      <c r="AX143" s="91">
        <v>21.016666666666666</v>
      </c>
      <c r="AY143" s="59"/>
      <c r="AZ143" s="92">
        <v>2.7833333333333332</v>
      </c>
      <c r="BA143" s="59"/>
      <c r="BB143" s="75">
        <v>14.483333333333333</v>
      </c>
      <c r="BC143" s="57"/>
      <c r="BD143" s="55">
        <v>12</v>
      </c>
      <c r="BE143" s="70"/>
      <c r="BF143" s="55">
        <v>88</v>
      </c>
      <c r="BG143" s="54"/>
      <c r="BH143" s="60" t="s">
        <v>43</v>
      </c>
    </row>
    <row r="144" spans="1:60" s="61" customFormat="1" ht="15.75" customHeight="1" x14ac:dyDescent="0.3">
      <c r="A144" s="8" t="s">
        <v>386</v>
      </c>
      <c r="B144" s="8" t="s">
        <v>387</v>
      </c>
      <c r="C144" s="19"/>
      <c r="D144" s="82">
        <v>12.8742</v>
      </c>
      <c r="E144" s="52" t="s">
        <v>38</v>
      </c>
      <c r="F144" s="83" t="s">
        <v>36</v>
      </c>
      <c r="G144" s="99" t="s">
        <v>47</v>
      </c>
      <c r="H144" s="13"/>
      <c r="I144" s="74">
        <v>0.51541000000000003</v>
      </c>
      <c r="J144" s="89" t="s">
        <v>36</v>
      </c>
      <c r="K144" s="53"/>
      <c r="L144" s="73">
        <v>7.3882000000000003</v>
      </c>
      <c r="M144" s="52" t="s">
        <v>38</v>
      </c>
      <c r="N144" s="92" t="s">
        <v>42</v>
      </c>
      <c r="O144" s="99" t="s">
        <v>116</v>
      </c>
      <c r="P144" s="54"/>
      <c r="Q144" s="73">
        <v>37.092700000000001</v>
      </c>
      <c r="R144" s="52" t="s">
        <v>35</v>
      </c>
      <c r="S144" s="91" t="s">
        <v>36</v>
      </c>
      <c r="T144" s="99" t="s">
        <v>716</v>
      </c>
      <c r="U144" s="54"/>
      <c r="V144" s="118">
        <v>190</v>
      </c>
      <c r="W144" s="54"/>
      <c r="X144" s="11">
        <v>1</v>
      </c>
      <c r="Y144" s="54"/>
      <c r="Z144" s="75">
        <v>9.9244638032750725</v>
      </c>
      <c r="AA144" s="52" t="s">
        <v>38</v>
      </c>
      <c r="AB144" s="54"/>
      <c r="AC144" s="52" t="s">
        <v>43</v>
      </c>
      <c r="AD144" s="59"/>
      <c r="AE144" s="52" t="s">
        <v>43</v>
      </c>
      <c r="AF144" s="59"/>
      <c r="AG144" s="52" t="s">
        <v>43</v>
      </c>
      <c r="AH144" s="54"/>
      <c r="AI144" s="102">
        <v>9.6679999999999993</v>
      </c>
      <c r="AJ144" s="52" t="s">
        <v>35</v>
      </c>
      <c r="AK144" s="54"/>
      <c r="AL144" s="55" t="s">
        <v>44</v>
      </c>
      <c r="AM144" s="56"/>
      <c r="AN144" s="55">
        <v>1.1992060428957378</v>
      </c>
      <c r="AO144" s="57"/>
      <c r="AP144" s="58">
        <v>10</v>
      </c>
      <c r="AQ144" s="54"/>
      <c r="AR144" s="58">
        <v>4</v>
      </c>
      <c r="AS144" s="54"/>
      <c r="AT144" s="106">
        <v>14</v>
      </c>
      <c r="AU144" s="54"/>
      <c r="AV144" s="75">
        <v>1.7</v>
      </c>
      <c r="AW144" s="54"/>
      <c r="AX144" s="75">
        <v>12.5</v>
      </c>
      <c r="AY144" s="59"/>
      <c r="AZ144" s="92">
        <v>2.7833333333333332</v>
      </c>
      <c r="BA144" s="59"/>
      <c r="BB144" s="92">
        <v>12.483333333333333</v>
      </c>
      <c r="BC144" s="57"/>
      <c r="BD144" s="55">
        <v>4.5999999999999996</v>
      </c>
      <c r="BE144" s="70"/>
      <c r="BF144" s="55">
        <v>95.4</v>
      </c>
      <c r="BG144" s="54"/>
      <c r="BH144" s="60">
        <v>8800</v>
      </c>
    </row>
    <row r="145" spans="1:60" s="61" customFormat="1" ht="15.75" customHeight="1" x14ac:dyDescent="0.3">
      <c r="A145" s="8" t="s">
        <v>389</v>
      </c>
      <c r="B145" s="8" t="s">
        <v>390</v>
      </c>
      <c r="C145" s="19"/>
      <c r="D145" s="73">
        <v>11.207700000000001</v>
      </c>
      <c r="E145" s="52" t="s">
        <v>38</v>
      </c>
      <c r="F145" s="83" t="s">
        <v>36</v>
      </c>
      <c r="G145" s="99" t="s">
        <v>59</v>
      </c>
      <c r="H145" s="13"/>
      <c r="I145" s="74">
        <v>0.49489</v>
      </c>
      <c r="J145" s="76" t="s">
        <v>39</v>
      </c>
      <c r="K145" s="53"/>
      <c r="L145" s="81">
        <v>6.8708</v>
      </c>
      <c r="M145" s="52" t="s">
        <v>38</v>
      </c>
      <c r="N145" s="92" t="s">
        <v>42</v>
      </c>
      <c r="O145" s="99" t="s">
        <v>104</v>
      </c>
      <c r="P145" s="54"/>
      <c r="Q145" s="73">
        <v>33.262500000000003</v>
      </c>
      <c r="R145" s="52" t="s">
        <v>38</v>
      </c>
      <c r="S145" s="75" t="s">
        <v>39</v>
      </c>
      <c r="T145" s="99" t="s">
        <v>53</v>
      </c>
      <c r="U145" s="54"/>
      <c r="V145" s="118">
        <v>115</v>
      </c>
      <c r="W145" s="54"/>
      <c r="X145" s="11">
        <v>-3</v>
      </c>
      <c r="Y145" s="54"/>
      <c r="Z145" s="75">
        <v>8.5958209886168717</v>
      </c>
      <c r="AA145" s="52" t="s">
        <v>38</v>
      </c>
      <c r="AB145" s="54"/>
      <c r="AC145" s="52" t="s">
        <v>43</v>
      </c>
      <c r="AD145" s="59"/>
      <c r="AE145" s="52" t="s">
        <v>43</v>
      </c>
      <c r="AF145" s="59"/>
      <c r="AG145" s="52" t="s">
        <v>43</v>
      </c>
      <c r="AH145" s="54"/>
      <c r="AI145" s="101">
        <v>40.680999999999997</v>
      </c>
      <c r="AJ145" s="52" t="s">
        <v>38</v>
      </c>
      <c r="AK145" s="54"/>
      <c r="AL145" s="55" t="s">
        <v>44</v>
      </c>
      <c r="AM145" s="56"/>
      <c r="AN145" s="55">
        <v>2.3389989084671763</v>
      </c>
      <c r="AO145" s="57"/>
      <c r="AP145" s="58">
        <v>10</v>
      </c>
      <c r="AQ145" s="54"/>
      <c r="AR145" s="58">
        <v>5</v>
      </c>
      <c r="AS145" s="54"/>
      <c r="AT145" s="104">
        <v>15</v>
      </c>
      <c r="AU145" s="54"/>
      <c r="AV145" s="75">
        <v>1.7</v>
      </c>
      <c r="AW145" s="54"/>
      <c r="AX145" s="75">
        <v>10.4</v>
      </c>
      <c r="AY145" s="59"/>
      <c r="AZ145" s="75">
        <v>3.05</v>
      </c>
      <c r="BA145" s="59"/>
      <c r="BB145" s="75">
        <v>17.016666666666666</v>
      </c>
      <c r="BC145" s="57"/>
      <c r="BD145" s="55">
        <v>4.5999999999999996</v>
      </c>
      <c r="BE145" s="70"/>
      <c r="BF145" s="55">
        <v>95.4</v>
      </c>
      <c r="BG145" s="54"/>
      <c r="BH145" s="60">
        <v>8200</v>
      </c>
    </row>
    <row r="146" spans="1:60" s="61" customFormat="1" ht="15.75" customHeight="1" x14ac:dyDescent="0.3">
      <c r="A146" s="8" t="s">
        <v>391</v>
      </c>
      <c r="B146" s="8" t="s">
        <v>392</v>
      </c>
      <c r="C146" s="19"/>
      <c r="D146" s="73">
        <v>10.186999999999999</v>
      </c>
      <c r="E146" s="52" t="s">
        <v>38</v>
      </c>
      <c r="F146" s="85" t="s">
        <v>39</v>
      </c>
      <c r="G146" s="99" t="s">
        <v>152</v>
      </c>
      <c r="H146" s="13"/>
      <c r="I146" s="87">
        <v>0.74400999999999995</v>
      </c>
      <c r="J146" s="76" t="s">
        <v>39</v>
      </c>
      <c r="K146" s="53"/>
      <c r="L146" s="81">
        <v>6.8803999999999998</v>
      </c>
      <c r="M146" s="52" t="s">
        <v>38</v>
      </c>
      <c r="N146" s="92" t="s">
        <v>42</v>
      </c>
      <c r="O146" s="99" t="s">
        <v>182</v>
      </c>
      <c r="P146" s="54"/>
      <c r="Q146" s="82">
        <v>42.685400000000001</v>
      </c>
      <c r="R146" s="52" t="s">
        <v>35</v>
      </c>
      <c r="S146" s="91" t="s">
        <v>36</v>
      </c>
      <c r="T146" s="99" t="s">
        <v>760</v>
      </c>
      <c r="U146" s="54"/>
      <c r="V146" s="118">
        <v>102</v>
      </c>
      <c r="W146" s="54"/>
      <c r="X146" s="11">
        <v>-16</v>
      </c>
      <c r="Y146" s="54"/>
      <c r="Z146" s="75">
        <v>7.8490313961255849</v>
      </c>
      <c r="AA146" s="52" t="s">
        <v>35</v>
      </c>
      <c r="AB146" s="54"/>
      <c r="AC146" s="75">
        <v>5.5</v>
      </c>
      <c r="AD146" s="59"/>
      <c r="AE146" s="75">
        <v>5.5</v>
      </c>
      <c r="AF146" s="59"/>
      <c r="AG146" s="91">
        <v>5.2</v>
      </c>
      <c r="AH146" s="54"/>
      <c r="AI146" s="101">
        <v>32.645000000000003</v>
      </c>
      <c r="AJ146" s="52" t="s">
        <v>35</v>
      </c>
      <c r="AK146" s="54"/>
      <c r="AL146" s="55" t="s">
        <v>44</v>
      </c>
      <c r="AM146" s="56"/>
      <c r="AN146" s="55">
        <v>1.3026052104208417</v>
      </c>
      <c r="AO146" s="57"/>
      <c r="AP146" s="58">
        <v>10</v>
      </c>
      <c r="AQ146" s="54"/>
      <c r="AR146" s="58">
        <v>4</v>
      </c>
      <c r="AS146" s="54"/>
      <c r="AT146" s="104">
        <v>15</v>
      </c>
      <c r="AU146" s="54"/>
      <c r="AV146" s="75">
        <v>1.6333333333333333</v>
      </c>
      <c r="AW146" s="54"/>
      <c r="AX146" s="75">
        <v>11.866666666666667</v>
      </c>
      <c r="AY146" s="59"/>
      <c r="AZ146" s="75">
        <v>2.8</v>
      </c>
      <c r="BA146" s="59"/>
      <c r="BB146" s="75">
        <v>16.116666666666667</v>
      </c>
      <c r="BC146" s="57"/>
      <c r="BD146" s="55">
        <v>2.5</v>
      </c>
      <c r="BE146" s="70"/>
      <c r="BF146" s="55">
        <v>97.5</v>
      </c>
      <c r="BG146" s="54"/>
      <c r="BH146" s="60">
        <v>10100</v>
      </c>
    </row>
    <row r="147" spans="1:60" s="61" customFormat="1" ht="15.75" customHeight="1" x14ac:dyDescent="0.3">
      <c r="A147" s="8" t="s">
        <v>393</v>
      </c>
      <c r="B147" s="8" t="s">
        <v>394</v>
      </c>
      <c r="C147" s="19"/>
      <c r="D147" s="73">
        <v>10.979900000000001</v>
      </c>
      <c r="E147" s="52" t="s">
        <v>38</v>
      </c>
      <c r="F147" s="84" t="s">
        <v>42</v>
      </c>
      <c r="G147" s="99" t="s">
        <v>75</v>
      </c>
      <c r="H147" s="13"/>
      <c r="I147" s="87">
        <v>1.1764699999999999</v>
      </c>
      <c r="J147" s="89" t="s">
        <v>36</v>
      </c>
      <c r="K147" s="53"/>
      <c r="L147" s="73">
        <v>8.2888000000000002</v>
      </c>
      <c r="M147" s="52" t="s">
        <v>41</v>
      </c>
      <c r="N147" s="92" t="s">
        <v>42</v>
      </c>
      <c r="O147" s="99" t="s">
        <v>1143</v>
      </c>
      <c r="P147" s="54"/>
      <c r="Q147" s="73">
        <v>37.353299999999997</v>
      </c>
      <c r="R147" s="52" t="s">
        <v>38</v>
      </c>
      <c r="S147" s="75" t="s">
        <v>39</v>
      </c>
      <c r="T147" s="99" t="s">
        <v>159</v>
      </c>
      <c r="U147" s="54"/>
      <c r="V147" s="118">
        <v>168</v>
      </c>
      <c r="W147" s="54"/>
      <c r="X147" s="11">
        <v>-32</v>
      </c>
      <c r="Y147" s="54"/>
      <c r="Z147" s="75">
        <v>9.9752413075460193</v>
      </c>
      <c r="AA147" s="52" t="s">
        <v>38</v>
      </c>
      <c r="AB147" s="54"/>
      <c r="AC147" s="52" t="s">
        <v>43</v>
      </c>
      <c r="AD147" s="59"/>
      <c r="AE147" s="52" t="s">
        <v>43</v>
      </c>
      <c r="AF147" s="59"/>
      <c r="AG147" s="52" t="s">
        <v>43</v>
      </c>
      <c r="AH147" s="54"/>
      <c r="AI147" s="101">
        <v>26.853000000000002</v>
      </c>
      <c r="AJ147" s="52" t="s">
        <v>41</v>
      </c>
      <c r="AK147" s="54"/>
      <c r="AL147" s="55" t="s">
        <v>44</v>
      </c>
      <c r="AM147" s="56"/>
      <c r="AN147" s="55" t="s">
        <v>43</v>
      </c>
      <c r="AO147" s="57"/>
      <c r="AP147" s="58">
        <v>9</v>
      </c>
      <c r="AQ147" s="54"/>
      <c r="AR147" s="58">
        <v>5</v>
      </c>
      <c r="AS147" s="54"/>
      <c r="AT147" s="104">
        <v>15</v>
      </c>
      <c r="AU147" s="54"/>
      <c r="AV147" s="75">
        <v>1.6166666666666667</v>
      </c>
      <c r="AW147" s="54"/>
      <c r="AX147" s="75">
        <v>11</v>
      </c>
      <c r="AY147" s="59"/>
      <c r="AZ147" s="75">
        <v>2.8166666666666669</v>
      </c>
      <c r="BA147" s="59"/>
      <c r="BB147" s="75">
        <v>16.100000000000001</v>
      </c>
      <c r="BC147" s="57"/>
      <c r="BD147" s="55">
        <v>4.5</v>
      </c>
      <c r="BE147" s="70"/>
      <c r="BF147" s="55">
        <v>95.5</v>
      </c>
      <c r="BG147" s="54"/>
      <c r="BH147" s="60">
        <v>9600</v>
      </c>
    </row>
    <row r="148" spans="1:60" s="61" customFormat="1" ht="15.75" customHeight="1" x14ac:dyDescent="0.3">
      <c r="A148" s="8" t="s">
        <v>395</v>
      </c>
      <c r="B148" s="8" t="s">
        <v>396</v>
      </c>
      <c r="C148" s="19"/>
      <c r="D148" s="81">
        <v>8.9631000000000007</v>
      </c>
      <c r="E148" s="52" t="s">
        <v>35</v>
      </c>
      <c r="F148" s="84" t="s">
        <v>42</v>
      </c>
      <c r="G148" s="99" t="s">
        <v>53</v>
      </c>
      <c r="H148" s="13"/>
      <c r="I148" s="86">
        <v>0.18612999999999999</v>
      </c>
      <c r="J148" s="90" t="s">
        <v>42</v>
      </c>
      <c r="K148" s="53"/>
      <c r="L148" s="81">
        <v>6.8841999999999999</v>
      </c>
      <c r="M148" s="52" t="s">
        <v>38</v>
      </c>
      <c r="N148" s="92" t="s">
        <v>42</v>
      </c>
      <c r="O148" s="99" t="s">
        <v>714</v>
      </c>
      <c r="P148" s="54"/>
      <c r="Q148" s="73">
        <v>28.7318</v>
      </c>
      <c r="R148" s="52" t="s">
        <v>35</v>
      </c>
      <c r="S148" s="75" t="s">
        <v>39</v>
      </c>
      <c r="T148" s="99" t="s">
        <v>760</v>
      </c>
      <c r="U148" s="54"/>
      <c r="V148" s="117">
        <v>34</v>
      </c>
      <c r="W148" s="54"/>
      <c r="X148" s="11">
        <v>25</v>
      </c>
      <c r="Y148" s="54"/>
      <c r="Z148" s="92">
        <v>7.0335744251764618</v>
      </c>
      <c r="AA148" s="52" t="s">
        <v>35</v>
      </c>
      <c r="AB148" s="54"/>
      <c r="AC148" s="75">
        <v>6</v>
      </c>
      <c r="AD148" s="59"/>
      <c r="AE148" s="75">
        <v>5.9</v>
      </c>
      <c r="AF148" s="59"/>
      <c r="AG148" s="75">
        <v>6.1</v>
      </c>
      <c r="AH148" s="54"/>
      <c r="AI148" s="103">
        <v>58.476999999999997</v>
      </c>
      <c r="AJ148" s="52" t="s">
        <v>38</v>
      </c>
      <c r="AK148" s="54"/>
      <c r="AL148" s="55" t="s">
        <v>44</v>
      </c>
      <c r="AM148" s="56"/>
      <c r="AN148" s="55">
        <v>1.6805885794669422</v>
      </c>
      <c r="AO148" s="57"/>
      <c r="AP148" s="58">
        <v>10</v>
      </c>
      <c r="AQ148" s="54"/>
      <c r="AR148" s="58">
        <v>5</v>
      </c>
      <c r="AS148" s="54"/>
      <c r="AT148" s="105">
        <v>12</v>
      </c>
      <c r="AU148" s="54"/>
      <c r="AV148" s="75">
        <v>1.65</v>
      </c>
      <c r="AW148" s="54"/>
      <c r="AX148" s="92">
        <v>8.25</v>
      </c>
      <c r="AY148" s="59"/>
      <c r="AZ148" s="92">
        <v>2.6166666666666667</v>
      </c>
      <c r="BA148" s="59"/>
      <c r="BB148" s="92">
        <v>10.85</v>
      </c>
      <c r="BC148" s="57"/>
      <c r="BD148" s="55">
        <v>2.4</v>
      </c>
      <c r="BE148" s="70"/>
      <c r="BF148" s="55">
        <v>97.6</v>
      </c>
      <c r="BG148" s="54"/>
      <c r="BH148" s="60">
        <v>7000</v>
      </c>
    </row>
    <row r="149" spans="1:60" s="61" customFormat="1" ht="15.75" customHeight="1" x14ac:dyDescent="0.3">
      <c r="A149" s="8" t="s">
        <v>397</v>
      </c>
      <c r="B149" s="8" t="s">
        <v>398</v>
      </c>
      <c r="C149" s="19"/>
      <c r="D149" s="82">
        <v>17.267800000000001</v>
      </c>
      <c r="E149" s="52" t="s">
        <v>38</v>
      </c>
      <c r="F149" s="83" t="s">
        <v>36</v>
      </c>
      <c r="G149" s="99" t="s">
        <v>718</v>
      </c>
      <c r="H149" s="13"/>
      <c r="I149" s="74">
        <v>0.66424000000000005</v>
      </c>
      <c r="J149" s="89" t="s">
        <v>36</v>
      </c>
      <c r="K149" s="53"/>
      <c r="L149" s="73">
        <v>7.7038000000000002</v>
      </c>
      <c r="M149" s="52" t="s">
        <v>38</v>
      </c>
      <c r="N149" s="75" t="s">
        <v>39</v>
      </c>
      <c r="O149" s="99" t="s">
        <v>113</v>
      </c>
      <c r="P149" s="54"/>
      <c r="Q149" s="73">
        <v>37.432699999999997</v>
      </c>
      <c r="R149" s="52" t="s">
        <v>38</v>
      </c>
      <c r="S149" s="91" t="s">
        <v>36</v>
      </c>
      <c r="T149" s="99" t="s">
        <v>76</v>
      </c>
      <c r="U149" s="54"/>
      <c r="V149" s="119">
        <v>263</v>
      </c>
      <c r="W149" s="54"/>
      <c r="X149" s="11">
        <v>-2</v>
      </c>
      <c r="Y149" s="54"/>
      <c r="Z149" s="91">
        <v>15.094898681459776</v>
      </c>
      <c r="AA149" s="52" t="s">
        <v>41</v>
      </c>
      <c r="AB149" s="54"/>
      <c r="AC149" s="52" t="s">
        <v>43</v>
      </c>
      <c r="AD149" s="59"/>
      <c r="AE149" s="52" t="s">
        <v>43</v>
      </c>
      <c r="AF149" s="59"/>
      <c r="AG149" s="52" t="s">
        <v>43</v>
      </c>
      <c r="AH149" s="54"/>
      <c r="AI149" s="101">
        <v>30.242000000000001</v>
      </c>
      <c r="AJ149" s="52" t="s">
        <v>35</v>
      </c>
      <c r="AK149" s="54"/>
      <c r="AL149" s="55" t="s">
        <v>44</v>
      </c>
      <c r="AM149" s="56"/>
      <c r="AN149" s="55">
        <v>0.60906352367940209</v>
      </c>
      <c r="AO149" s="57"/>
      <c r="AP149" s="58">
        <v>9</v>
      </c>
      <c r="AQ149" s="54"/>
      <c r="AR149" s="58">
        <v>5</v>
      </c>
      <c r="AS149" s="54"/>
      <c r="AT149" s="105">
        <v>5</v>
      </c>
      <c r="AU149" s="54"/>
      <c r="AV149" s="75">
        <v>1.6166666666666667</v>
      </c>
      <c r="AW149" s="54"/>
      <c r="AX149" s="92">
        <v>10</v>
      </c>
      <c r="AY149" s="59"/>
      <c r="AZ149" s="75">
        <v>2.9666666666666668</v>
      </c>
      <c r="BA149" s="59"/>
      <c r="BB149" s="92">
        <v>12.9</v>
      </c>
      <c r="BC149" s="57"/>
      <c r="BD149" s="55">
        <v>4.0999999999999996</v>
      </c>
      <c r="BE149" s="70"/>
      <c r="BF149" s="55">
        <v>95.9</v>
      </c>
      <c r="BG149" s="54"/>
      <c r="BH149" s="60">
        <v>10400</v>
      </c>
    </row>
    <row r="150" spans="1:60" s="61" customFormat="1" ht="15.75" customHeight="1" x14ac:dyDescent="0.3">
      <c r="A150" s="8" t="s">
        <v>400</v>
      </c>
      <c r="B150" s="8" t="s">
        <v>401</v>
      </c>
      <c r="C150" s="19"/>
      <c r="D150" s="81">
        <v>9.3361999999999998</v>
      </c>
      <c r="E150" s="52" t="s">
        <v>35</v>
      </c>
      <c r="F150" s="84" t="s">
        <v>42</v>
      </c>
      <c r="G150" s="99" t="s">
        <v>88</v>
      </c>
      <c r="H150" s="13"/>
      <c r="I150" s="86">
        <v>0.34559000000000001</v>
      </c>
      <c r="J150" s="90" t="s">
        <v>42</v>
      </c>
      <c r="K150" s="53"/>
      <c r="L150" s="73">
        <v>8.0178999999999991</v>
      </c>
      <c r="M150" s="52" t="s">
        <v>38</v>
      </c>
      <c r="N150" s="92" t="s">
        <v>42</v>
      </c>
      <c r="O150" s="99" t="s">
        <v>226</v>
      </c>
      <c r="P150" s="54"/>
      <c r="Q150" s="73">
        <v>33.351300000000002</v>
      </c>
      <c r="R150" s="52" t="s">
        <v>38</v>
      </c>
      <c r="S150" s="92" t="s">
        <v>42</v>
      </c>
      <c r="T150" s="99" t="s">
        <v>754</v>
      </c>
      <c r="U150" s="54"/>
      <c r="V150" s="118">
        <v>91</v>
      </c>
      <c r="W150" s="54"/>
      <c r="X150" s="11">
        <v>-2</v>
      </c>
      <c r="Y150" s="54"/>
      <c r="Z150" s="75">
        <v>9.4364351245085203</v>
      </c>
      <c r="AA150" s="52" t="s">
        <v>38</v>
      </c>
      <c r="AB150" s="54"/>
      <c r="AC150" s="75">
        <v>5.6</v>
      </c>
      <c r="AD150" s="59"/>
      <c r="AE150" s="75">
        <v>5.5</v>
      </c>
      <c r="AF150" s="59"/>
      <c r="AG150" s="75">
        <v>6</v>
      </c>
      <c r="AH150" s="54"/>
      <c r="AI150" s="103">
        <v>82.813000000000002</v>
      </c>
      <c r="AJ150" s="52" t="s">
        <v>35</v>
      </c>
      <c r="AK150" s="54"/>
      <c r="AL150" s="55" t="s">
        <v>44</v>
      </c>
      <c r="AM150" s="56"/>
      <c r="AN150" s="55">
        <v>1.6498342456248556</v>
      </c>
      <c r="AO150" s="57"/>
      <c r="AP150" s="58">
        <v>10</v>
      </c>
      <c r="AQ150" s="54"/>
      <c r="AR150" s="58">
        <v>3</v>
      </c>
      <c r="AS150" s="54"/>
      <c r="AT150" s="104">
        <v>16</v>
      </c>
      <c r="AU150" s="54"/>
      <c r="AV150" s="75">
        <v>1.5333333333333334</v>
      </c>
      <c r="AW150" s="54"/>
      <c r="AX150" s="92">
        <v>9.9166666666666661</v>
      </c>
      <c r="AY150" s="59"/>
      <c r="AZ150" s="92">
        <v>2.6666666666666665</v>
      </c>
      <c r="BA150" s="59"/>
      <c r="BB150" s="92">
        <v>10.383333333333333</v>
      </c>
      <c r="BC150" s="57"/>
      <c r="BD150" s="55">
        <v>4.0999999999999996</v>
      </c>
      <c r="BE150" s="70"/>
      <c r="BF150" s="55">
        <v>95.9</v>
      </c>
      <c r="BG150" s="54"/>
      <c r="BH150" s="60">
        <v>5900</v>
      </c>
    </row>
    <row r="151" spans="1:60" s="61" customFormat="1" ht="15.75" customHeight="1" x14ac:dyDescent="0.3">
      <c r="A151" s="8" t="s">
        <v>402</v>
      </c>
      <c r="B151" s="8" t="s">
        <v>403</v>
      </c>
      <c r="C151" s="19"/>
      <c r="D151" s="73">
        <v>11.837300000000001</v>
      </c>
      <c r="E151" s="52" t="s">
        <v>35</v>
      </c>
      <c r="F151" s="85" t="s">
        <v>39</v>
      </c>
      <c r="G151" s="99" t="s">
        <v>76</v>
      </c>
      <c r="H151" s="13"/>
      <c r="I151" s="74">
        <v>0.54967999999999995</v>
      </c>
      <c r="J151" s="89" t="s">
        <v>36</v>
      </c>
      <c r="K151" s="53"/>
      <c r="L151" s="73">
        <v>9.9027999999999992</v>
      </c>
      <c r="M151" s="52" t="s">
        <v>41</v>
      </c>
      <c r="N151" s="91" t="s">
        <v>36</v>
      </c>
      <c r="O151" s="99" t="s">
        <v>731</v>
      </c>
      <c r="P151" s="54"/>
      <c r="Q151" s="81">
        <v>23.9971</v>
      </c>
      <c r="R151" s="52" t="s">
        <v>38</v>
      </c>
      <c r="S151" s="75" t="s">
        <v>39</v>
      </c>
      <c r="T151" s="99" t="s">
        <v>750</v>
      </c>
      <c r="U151" s="54"/>
      <c r="V151" s="118">
        <v>208</v>
      </c>
      <c r="W151" s="54"/>
      <c r="X151" s="11">
        <v>-74</v>
      </c>
      <c r="Y151" s="54"/>
      <c r="Z151" s="75">
        <v>8.014370595550643</v>
      </c>
      <c r="AA151" s="52" t="s">
        <v>38</v>
      </c>
      <c r="AB151" s="54"/>
      <c r="AC151" s="52" t="s">
        <v>43</v>
      </c>
      <c r="AD151" s="59"/>
      <c r="AE151" s="52" t="s">
        <v>43</v>
      </c>
      <c r="AF151" s="59"/>
      <c r="AG151" s="52" t="s">
        <v>43</v>
      </c>
      <c r="AH151" s="54"/>
      <c r="AI151" s="101">
        <v>21.288</v>
      </c>
      <c r="AJ151" s="52" t="s">
        <v>41</v>
      </c>
      <c r="AK151" s="54"/>
      <c r="AL151" s="55" t="s">
        <v>44</v>
      </c>
      <c r="AM151" s="56"/>
      <c r="AN151" s="55">
        <v>1.8423840449541706</v>
      </c>
      <c r="AO151" s="57"/>
      <c r="AP151" s="58">
        <v>6</v>
      </c>
      <c r="AQ151" s="54"/>
      <c r="AR151" s="58">
        <v>5</v>
      </c>
      <c r="AS151" s="54"/>
      <c r="AT151" s="104">
        <v>15</v>
      </c>
      <c r="AU151" s="54"/>
      <c r="AV151" s="75">
        <v>1.5</v>
      </c>
      <c r="AW151" s="54"/>
      <c r="AX151" s="75">
        <v>11.483333333333333</v>
      </c>
      <c r="AY151" s="59"/>
      <c r="AZ151" s="92">
        <v>2.7166666666666668</v>
      </c>
      <c r="BA151" s="59"/>
      <c r="BB151" s="91">
        <v>20.416666666666668</v>
      </c>
      <c r="BC151" s="57"/>
      <c r="BD151" s="55">
        <v>4.5</v>
      </c>
      <c r="BE151" s="70"/>
      <c r="BF151" s="55">
        <v>95.5</v>
      </c>
      <c r="BG151" s="54"/>
      <c r="BH151" s="60">
        <v>8500</v>
      </c>
    </row>
    <row r="152" spans="1:60" s="61" customFormat="1" ht="15.75" customHeight="1" x14ac:dyDescent="0.3">
      <c r="A152" s="8" t="s">
        <v>404</v>
      </c>
      <c r="B152" s="8" t="s">
        <v>405</v>
      </c>
      <c r="C152" s="19"/>
      <c r="D152" s="73">
        <v>9.4550000000000001</v>
      </c>
      <c r="E152" s="52" t="s">
        <v>35</v>
      </c>
      <c r="F152" s="84" t="s">
        <v>42</v>
      </c>
      <c r="G152" s="99" t="s">
        <v>264</v>
      </c>
      <c r="H152" s="13"/>
      <c r="I152" s="86">
        <v>0.24057000000000001</v>
      </c>
      <c r="J152" s="90" t="s">
        <v>42</v>
      </c>
      <c r="K152" s="53"/>
      <c r="L152" s="73">
        <v>7.6478999999999999</v>
      </c>
      <c r="M152" s="52" t="s">
        <v>38</v>
      </c>
      <c r="N152" s="91" t="s">
        <v>36</v>
      </c>
      <c r="O152" s="99" t="s">
        <v>748</v>
      </c>
      <c r="P152" s="54"/>
      <c r="Q152" s="73">
        <v>35.851399999999998</v>
      </c>
      <c r="R152" s="52" t="s">
        <v>41</v>
      </c>
      <c r="S152" s="91" t="s">
        <v>36</v>
      </c>
      <c r="T152" s="99" t="s">
        <v>720</v>
      </c>
      <c r="U152" s="54"/>
      <c r="V152" s="118">
        <v>78</v>
      </c>
      <c r="W152" s="54"/>
      <c r="X152" s="11">
        <v>25</v>
      </c>
      <c r="Y152" s="54"/>
      <c r="Z152" s="75">
        <v>7.9060311723514793</v>
      </c>
      <c r="AA152" s="52" t="s">
        <v>38</v>
      </c>
      <c r="AB152" s="54"/>
      <c r="AC152" s="52" t="s">
        <v>43</v>
      </c>
      <c r="AD152" s="59"/>
      <c r="AE152" s="52" t="s">
        <v>43</v>
      </c>
      <c r="AF152" s="59"/>
      <c r="AG152" s="52" t="s">
        <v>43</v>
      </c>
      <c r="AH152" s="54"/>
      <c r="AI152" s="101">
        <v>32.113999999999997</v>
      </c>
      <c r="AJ152" s="52" t="s">
        <v>35</v>
      </c>
      <c r="AK152" s="54"/>
      <c r="AL152" s="55" t="s">
        <v>44</v>
      </c>
      <c r="AM152" s="56"/>
      <c r="AN152" s="55">
        <v>2.355674594210849</v>
      </c>
      <c r="AO152" s="57"/>
      <c r="AP152" s="58">
        <v>9</v>
      </c>
      <c r="AQ152" s="54"/>
      <c r="AR152" s="58">
        <v>5</v>
      </c>
      <c r="AS152" s="54"/>
      <c r="AT152" s="106">
        <v>13</v>
      </c>
      <c r="AU152" s="54"/>
      <c r="AV152" s="75">
        <v>1.7333333333333334</v>
      </c>
      <c r="AW152" s="54"/>
      <c r="AX152" s="91">
        <v>15.516666666666667</v>
      </c>
      <c r="AY152" s="59"/>
      <c r="AZ152" s="75">
        <v>2.9166666666666665</v>
      </c>
      <c r="BA152" s="59"/>
      <c r="BB152" s="75">
        <v>15.4</v>
      </c>
      <c r="BC152" s="57"/>
      <c r="BD152" s="55">
        <v>3.8</v>
      </c>
      <c r="BE152" s="70"/>
      <c r="BF152" s="55">
        <v>96.2</v>
      </c>
      <c r="BG152" s="54"/>
      <c r="BH152" s="60">
        <v>10200</v>
      </c>
    </row>
    <row r="153" spans="1:60" s="61" customFormat="1" ht="15.75" customHeight="1" x14ac:dyDescent="0.3">
      <c r="A153" s="8" t="s">
        <v>406</v>
      </c>
      <c r="B153" s="8" t="s">
        <v>407</v>
      </c>
      <c r="C153" s="19"/>
      <c r="D153" s="82">
        <v>16.750299999999999</v>
      </c>
      <c r="E153" s="52" t="s">
        <v>38</v>
      </c>
      <c r="F153" s="83" t="s">
        <v>36</v>
      </c>
      <c r="G153" s="99" t="s">
        <v>47</v>
      </c>
      <c r="H153" s="13"/>
      <c r="I153" s="87">
        <v>1.7331000000000001</v>
      </c>
      <c r="J153" s="89" t="s">
        <v>36</v>
      </c>
      <c r="K153" s="53"/>
      <c r="L153" s="73">
        <v>10.301</v>
      </c>
      <c r="M153" s="52" t="s">
        <v>41</v>
      </c>
      <c r="N153" s="91" t="s">
        <v>36</v>
      </c>
      <c r="O153" s="99" t="s">
        <v>152</v>
      </c>
      <c r="P153" s="54"/>
      <c r="Q153" s="73">
        <v>26.603400000000001</v>
      </c>
      <c r="R153" s="52" t="s">
        <v>41</v>
      </c>
      <c r="S153" s="75" t="s">
        <v>39</v>
      </c>
      <c r="T153" s="99" t="s">
        <v>720</v>
      </c>
      <c r="U153" s="54"/>
      <c r="V153" s="119">
        <v>280</v>
      </c>
      <c r="W153" s="54"/>
      <c r="X153" s="11">
        <v>-18</v>
      </c>
      <c r="Y153" s="54"/>
      <c r="Z153" s="75">
        <v>8.5990684342529562</v>
      </c>
      <c r="AA153" s="52" t="s">
        <v>41</v>
      </c>
      <c r="AB153" s="54"/>
      <c r="AC153" s="52" t="s">
        <v>43</v>
      </c>
      <c r="AD153" s="59"/>
      <c r="AE153" s="52" t="s">
        <v>43</v>
      </c>
      <c r="AF153" s="59"/>
      <c r="AG153" s="52" t="s">
        <v>43</v>
      </c>
      <c r="AH153" s="54"/>
      <c r="AI153" s="103">
        <v>59.072000000000003</v>
      </c>
      <c r="AJ153" s="52" t="s">
        <v>38</v>
      </c>
      <c r="AK153" s="54"/>
      <c r="AL153" s="55" t="s">
        <v>44</v>
      </c>
      <c r="AM153" s="56"/>
      <c r="AN153" s="55">
        <v>2.3289143676101753</v>
      </c>
      <c r="AO153" s="57"/>
      <c r="AP153" s="58">
        <v>10</v>
      </c>
      <c r="AQ153" s="54"/>
      <c r="AR153" s="58">
        <v>4</v>
      </c>
      <c r="AS153" s="54"/>
      <c r="AT153" s="105">
        <v>12</v>
      </c>
      <c r="AU153" s="54"/>
      <c r="AV153" s="92">
        <v>1.1166666666666667</v>
      </c>
      <c r="AW153" s="54"/>
      <c r="AX153" s="75">
        <v>11.766666666666667</v>
      </c>
      <c r="AY153" s="59"/>
      <c r="AZ153" s="92">
        <v>2.5499999999999998</v>
      </c>
      <c r="BA153" s="59"/>
      <c r="BB153" s="91">
        <v>23.3</v>
      </c>
      <c r="BC153" s="57"/>
      <c r="BD153" s="55">
        <v>8.1</v>
      </c>
      <c r="BE153" s="70"/>
      <c r="BF153" s="55">
        <v>91.9</v>
      </c>
      <c r="BG153" s="54"/>
      <c r="BH153" s="60">
        <v>13600</v>
      </c>
    </row>
    <row r="154" spans="1:60" s="61" customFormat="1" ht="15.75" customHeight="1" x14ac:dyDescent="0.3">
      <c r="A154" s="8" t="s">
        <v>408</v>
      </c>
      <c r="B154" s="8" t="s">
        <v>409</v>
      </c>
      <c r="C154" s="19"/>
      <c r="D154" s="81">
        <v>8.1577999999999999</v>
      </c>
      <c r="E154" s="52" t="s">
        <v>38</v>
      </c>
      <c r="F154" s="84" t="s">
        <v>42</v>
      </c>
      <c r="G154" s="99" t="s">
        <v>251</v>
      </c>
      <c r="H154" s="13"/>
      <c r="I154" s="86">
        <v>0.30631000000000003</v>
      </c>
      <c r="J154" s="76" t="s">
        <v>39</v>
      </c>
      <c r="K154" s="53"/>
      <c r="L154" s="73">
        <v>7.0852000000000004</v>
      </c>
      <c r="M154" s="52" t="s">
        <v>38</v>
      </c>
      <c r="N154" s="92" t="s">
        <v>42</v>
      </c>
      <c r="O154" s="99" t="s">
        <v>152</v>
      </c>
      <c r="P154" s="54"/>
      <c r="Q154" s="82">
        <v>45.924700000000001</v>
      </c>
      <c r="R154" s="52" t="s">
        <v>35</v>
      </c>
      <c r="S154" s="91" t="s">
        <v>36</v>
      </c>
      <c r="T154" s="99" t="s">
        <v>1165</v>
      </c>
      <c r="U154" s="54"/>
      <c r="V154" s="117">
        <v>36</v>
      </c>
      <c r="W154" s="54"/>
      <c r="X154" s="11">
        <v>4</v>
      </c>
      <c r="Y154" s="54"/>
      <c r="Z154" s="75">
        <v>10.56072935037076</v>
      </c>
      <c r="AA154" s="52" t="s">
        <v>38</v>
      </c>
      <c r="AB154" s="54"/>
      <c r="AC154" s="75">
        <v>5.9</v>
      </c>
      <c r="AD154" s="59"/>
      <c r="AE154" s="75">
        <v>5.9</v>
      </c>
      <c r="AF154" s="59"/>
      <c r="AG154" s="75">
        <v>6.2</v>
      </c>
      <c r="AH154" s="54"/>
      <c r="AI154" s="101">
        <v>32.976999999999997</v>
      </c>
      <c r="AJ154" s="52" t="s">
        <v>38</v>
      </c>
      <c r="AK154" s="54"/>
      <c r="AL154" s="55" t="s">
        <v>44</v>
      </c>
      <c r="AM154" s="56"/>
      <c r="AN154" s="55">
        <v>0.83021358662582634</v>
      </c>
      <c r="AO154" s="57"/>
      <c r="AP154" s="58">
        <v>9</v>
      </c>
      <c r="AQ154" s="54"/>
      <c r="AR154" s="58">
        <v>5</v>
      </c>
      <c r="AS154" s="54"/>
      <c r="AT154" s="105">
        <v>11</v>
      </c>
      <c r="AU154" s="54"/>
      <c r="AV154" s="91">
        <v>2.2999999999999998</v>
      </c>
      <c r="AW154" s="54"/>
      <c r="AX154" s="92">
        <v>9.9</v>
      </c>
      <c r="AY154" s="59"/>
      <c r="AZ154" s="91">
        <v>3.1166666666666667</v>
      </c>
      <c r="BA154" s="59"/>
      <c r="BB154" s="75">
        <v>14.183333333333334</v>
      </c>
      <c r="BC154" s="57"/>
      <c r="BD154" s="55">
        <v>3.3</v>
      </c>
      <c r="BE154" s="70"/>
      <c r="BF154" s="55">
        <v>96.7</v>
      </c>
      <c r="BG154" s="54"/>
      <c r="BH154" s="60">
        <v>5500</v>
      </c>
    </row>
    <row r="155" spans="1:60" s="61" customFormat="1" ht="15.75" customHeight="1" x14ac:dyDescent="0.3">
      <c r="A155" s="8" t="s">
        <v>410</v>
      </c>
      <c r="B155" s="8" t="s">
        <v>411</v>
      </c>
      <c r="C155" s="19"/>
      <c r="D155" s="82">
        <v>12.962999999999999</v>
      </c>
      <c r="E155" s="52" t="s">
        <v>35</v>
      </c>
      <c r="F155" s="83" t="s">
        <v>36</v>
      </c>
      <c r="G155" s="99" t="s">
        <v>96</v>
      </c>
      <c r="H155" s="13"/>
      <c r="I155" s="87">
        <v>0.70650000000000002</v>
      </c>
      <c r="J155" s="89" t="s">
        <v>36</v>
      </c>
      <c r="K155" s="53"/>
      <c r="L155" s="73">
        <v>8.3673000000000002</v>
      </c>
      <c r="M155" s="52" t="s">
        <v>41</v>
      </c>
      <c r="N155" s="75" t="s">
        <v>39</v>
      </c>
      <c r="O155" s="99" t="s">
        <v>1144</v>
      </c>
      <c r="P155" s="54"/>
      <c r="Q155" s="81">
        <v>22.9787</v>
      </c>
      <c r="R155" s="52" t="s">
        <v>35</v>
      </c>
      <c r="S155" s="92" t="s">
        <v>42</v>
      </c>
      <c r="T155" s="99" t="s">
        <v>757</v>
      </c>
      <c r="U155" s="54"/>
      <c r="V155" s="118">
        <v>194</v>
      </c>
      <c r="W155" s="54"/>
      <c r="X155" s="11">
        <v>-9</v>
      </c>
      <c r="Y155" s="54"/>
      <c r="Z155" s="75">
        <v>8.9167520043959332</v>
      </c>
      <c r="AA155" s="52" t="s">
        <v>41</v>
      </c>
      <c r="AB155" s="54"/>
      <c r="AC155" s="52" t="s">
        <v>43</v>
      </c>
      <c r="AD155" s="59"/>
      <c r="AE155" s="52" t="s">
        <v>43</v>
      </c>
      <c r="AF155" s="59"/>
      <c r="AG155" s="52" t="s">
        <v>43</v>
      </c>
      <c r="AH155" s="54"/>
      <c r="AI155" s="101">
        <v>22.225999999999999</v>
      </c>
      <c r="AJ155" s="52" t="s">
        <v>35</v>
      </c>
      <c r="AK155" s="54"/>
      <c r="AL155" s="55" t="s">
        <v>44</v>
      </c>
      <c r="AM155" s="56"/>
      <c r="AN155" s="55">
        <v>1.773359642330844</v>
      </c>
      <c r="AO155" s="57"/>
      <c r="AP155" s="58">
        <v>10</v>
      </c>
      <c r="AQ155" s="54"/>
      <c r="AR155" s="58">
        <v>5</v>
      </c>
      <c r="AS155" s="54"/>
      <c r="AT155" s="104">
        <v>15</v>
      </c>
      <c r="AU155" s="54"/>
      <c r="AV155" s="75">
        <v>1.5833333333333333</v>
      </c>
      <c r="AW155" s="54"/>
      <c r="AX155" s="75">
        <v>10.716666666666667</v>
      </c>
      <c r="AY155" s="59"/>
      <c r="AZ155" s="75">
        <v>2.9166666666666665</v>
      </c>
      <c r="BA155" s="59"/>
      <c r="BB155" s="75">
        <v>13.666666666666666</v>
      </c>
      <c r="BC155" s="57"/>
      <c r="BD155" s="55">
        <v>4.3</v>
      </c>
      <c r="BE155" s="70"/>
      <c r="BF155" s="55">
        <v>95.7</v>
      </c>
      <c r="BG155" s="54"/>
      <c r="BH155" s="60">
        <v>9600</v>
      </c>
    </row>
    <row r="156" spans="1:60" s="61" customFormat="1" ht="15.75" customHeight="1" x14ac:dyDescent="0.3">
      <c r="A156" s="8" t="s">
        <v>412</v>
      </c>
      <c r="B156" s="8" t="s">
        <v>413</v>
      </c>
      <c r="C156" s="19"/>
      <c r="D156" s="73">
        <v>10.6538</v>
      </c>
      <c r="E156" s="52" t="s">
        <v>35</v>
      </c>
      <c r="F156" s="85" t="s">
        <v>39</v>
      </c>
      <c r="G156" s="99" t="s">
        <v>130</v>
      </c>
      <c r="H156" s="13"/>
      <c r="I156" s="86">
        <v>0.23399</v>
      </c>
      <c r="J156" s="90" t="s">
        <v>42</v>
      </c>
      <c r="K156" s="53"/>
      <c r="L156" s="81">
        <v>4.6651999999999996</v>
      </c>
      <c r="M156" s="52" t="s">
        <v>41</v>
      </c>
      <c r="N156" s="75" t="s">
        <v>39</v>
      </c>
      <c r="O156" s="99" t="s">
        <v>584</v>
      </c>
      <c r="P156" s="54"/>
      <c r="Q156" s="81">
        <v>14.623799999999999</v>
      </c>
      <c r="R156" s="52" t="s">
        <v>35</v>
      </c>
      <c r="S156" s="92" t="s">
        <v>42</v>
      </c>
      <c r="T156" s="99" t="s">
        <v>760</v>
      </c>
      <c r="U156" s="54"/>
      <c r="V156" s="117">
        <v>11</v>
      </c>
      <c r="W156" s="54"/>
      <c r="X156" s="11">
        <v>0</v>
      </c>
      <c r="Y156" s="54"/>
      <c r="Z156" s="92">
        <v>5.4278344734776276</v>
      </c>
      <c r="AA156" s="52" t="s">
        <v>35</v>
      </c>
      <c r="AB156" s="54"/>
      <c r="AC156" s="92">
        <v>7.6</v>
      </c>
      <c r="AD156" s="59"/>
      <c r="AE156" s="92">
        <v>7.5</v>
      </c>
      <c r="AF156" s="59"/>
      <c r="AG156" s="92">
        <v>6.8</v>
      </c>
      <c r="AH156" s="54"/>
      <c r="AI156" s="101">
        <v>38.752000000000002</v>
      </c>
      <c r="AJ156" s="52" t="s">
        <v>38</v>
      </c>
      <c r="AK156" s="54"/>
      <c r="AL156" s="55" t="s">
        <v>44</v>
      </c>
      <c r="AM156" s="56"/>
      <c r="AN156" s="55">
        <v>1.5476056969832903</v>
      </c>
      <c r="AO156" s="57"/>
      <c r="AP156" s="58">
        <v>10</v>
      </c>
      <c r="AQ156" s="54"/>
      <c r="AR156" s="58">
        <v>3</v>
      </c>
      <c r="AS156" s="54"/>
      <c r="AT156" s="104">
        <v>15</v>
      </c>
      <c r="AU156" s="54"/>
      <c r="AV156" s="91">
        <v>2</v>
      </c>
      <c r="AW156" s="54"/>
      <c r="AX156" s="91">
        <v>15.266666666666667</v>
      </c>
      <c r="AY156" s="59"/>
      <c r="AZ156" s="75">
        <v>3.0166666666666666</v>
      </c>
      <c r="BA156" s="59"/>
      <c r="BB156" s="75">
        <v>17.466666666666665</v>
      </c>
      <c r="BC156" s="57"/>
      <c r="BD156" s="55">
        <v>13.2</v>
      </c>
      <c r="BE156" s="70"/>
      <c r="BF156" s="55">
        <v>86.8</v>
      </c>
      <c r="BG156" s="54"/>
      <c r="BH156" s="60">
        <v>6600</v>
      </c>
    </row>
    <row r="157" spans="1:60" s="61" customFormat="1" ht="15.75" customHeight="1" x14ac:dyDescent="0.3">
      <c r="A157" s="8" t="s">
        <v>414</v>
      </c>
      <c r="B157" s="8" t="s">
        <v>415</v>
      </c>
      <c r="C157" s="19"/>
      <c r="D157" s="81">
        <v>9.1969999999999992</v>
      </c>
      <c r="E157" s="52" t="s">
        <v>38</v>
      </c>
      <c r="F157" s="83" t="s">
        <v>36</v>
      </c>
      <c r="G157" s="99" t="s">
        <v>195</v>
      </c>
      <c r="H157" s="13"/>
      <c r="I157" s="86">
        <v>0.16950000000000001</v>
      </c>
      <c r="J157" s="76" t="s">
        <v>39</v>
      </c>
      <c r="K157" s="53"/>
      <c r="L157" s="81">
        <v>6.9763999999999999</v>
      </c>
      <c r="M157" s="52" t="s">
        <v>38</v>
      </c>
      <c r="N157" s="75" t="s">
        <v>39</v>
      </c>
      <c r="O157" s="99" t="s">
        <v>68</v>
      </c>
      <c r="P157" s="54"/>
      <c r="Q157" s="73">
        <v>36.818100000000001</v>
      </c>
      <c r="R157" s="52" t="s">
        <v>38</v>
      </c>
      <c r="S157" s="92" t="s">
        <v>42</v>
      </c>
      <c r="T157" s="99" t="s">
        <v>612</v>
      </c>
      <c r="U157" s="54"/>
      <c r="V157" s="117">
        <v>46</v>
      </c>
      <c r="W157" s="54"/>
      <c r="X157" s="11">
        <v>-3</v>
      </c>
      <c r="Y157" s="54"/>
      <c r="Z157" s="91">
        <v>21.059964632120465</v>
      </c>
      <c r="AA157" s="52" t="s">
        <v>38</v>
      </c>
      <c r="AB157" s="54"/>
      <c r="AC157" s="92">
        <v>6.8</v>
      </c>
      <c r="AD157" s="59"/>
      <c r="AE157" s="92">
        <v>6.7</v>
      </c>
      <c r="AF157" s="59"/>
      <c r="AG157" s="75">
        <v>6.4</v>
      </c>
      <c r="AH157" s="54"/>
      <c r="AI157" s="102">
        <v>14.57</v>
      </c>
      <c r="AJ157" s="52" t="s">
        <v>35</v>
      </c>
      <c r="AK157" s="54"/>
      <c r="AL157" s="55" t="s">
        <v>44</v>
      </c>
      <c r="AM157" s="56"/>
      <c r="AN157" s="55">
        <v>0.47559080435132089</v>
      </c>
      <c r="AO157" s="57"/>
      <c r="AP157" s="58">
        <v>10</v>
      </c>
      <c r="AQ157" s="54"/>
      <c r="AR157" s="58">
        <v>2</v>
      </c>
      <c r="AS157" s="54"/>
      <c r="AT157" s="106">
        <v>14</v>
      </c>
      <c r="AU157" s="54"/>
      <c r="AV157" s="91">
        <v>2.0166666666666666</v>
      </c>
      <c r="AW157" s="54"/>
      <c r="AX157" s="75">
        <v>12.383333333333333</v>
      </c>
      <c r="AY157" s="59"/>
      <c r="AZ157" s="91">
        <v>3.35</v>
      </c>
      <c r="BA157" s="59"/>
      <c r="BB157" s="75">
        <v>14.366666666666667</v>
      </c>
      <c r="BC157" s="57"/>
      <c r="BD157" s="55">
        <v>7.6</v>
      </c>
      <c r="BE157" s="70"/>
      <c r="BF157" s="55">
        <v>92.4</v>
      </c>
      <c r="BG157" s="54"/>
      <c r="BH157" s="60">
        <v>4900</v>
      </c>
    </row>
    <row r="158" spans="1:60" s="61" customFormat="1" ht="15.75" customHeight="1" x14ac:dyDescent="0.3">
      <c r="A158" s="8" t="s">
        <v>416</v>
      </c>
      <c r="B158" s="8" t="s">
        <v>417</v>
      </c>
      <c r="C158" s="19"/>
      <c r="D158" s="73">
        <v>10.7163</v>
      </c>
      <c r="E158" s="52" t="s">
        <v>38</v>
      </c>
      <c r="F158" s="85" t="s">
        <v>39</v>
      </c>
      <c r="G158" s="99" t="s">
        <v>62</v>
      </c>
      <c r="H158" s="13"/>
      <c r="I158" s="74">
        <v>0.37362000000000001</v>
      </c>
      <c r="J158" s="90" t="s">
        <v>42</v>
      </c>
      <c r="K158" s="53"/>
      <c r="L158" s="81">
        <v>6.2355</v>
      </c>
      <c r="M158" s="52" t="s">
        <v>35</v>
      </c>
      <c r="N158" s="92" t="s">
        <v>42</v>
      </c>
      <c r="O158" s="99" t="s">
        <v>191</v>
      </c>
      <c r="P158" s="54"/>
      <c r="Q158" s="81">
        <v>20.0852</v>
      </c>
      <c r="R158" s="52" t="s">
        <v>35</v>
      </c>
      <c r="S158" s="92" t="s">
        <v>42</v>
      </c>
      <c r="T158" s="99" t="s">
        <v>755</v>
      </c>
      <c r="U158" s="54"/>
      <c r="V158" s="117">
        <v>49</v>
      </c>
      <c r="W158" s="54"/>
      <c r="X158" s="11">
        <v>11</v>
      </c>
      <c r="Y158" s="54"/>
      <c r="Z158" s="92">
        <v>6.4861816130851668</v>
      </c>
      <c r="AA158" s="52" t="s">
        <v>35</v>
      </c>
      <c r="AB158" s="54"/>
      <c r="AC158" s="52" t="s">
        <v>43</v>
      </c>
      <c r="AD158" s="59"/>
      <c r="AE158" s="52" t="s">
        <v>43</v>
      </c>
      <c r="AF158" s="59"/>
      <c r="AG158" s="52" t="s">
        <v>43</v>
      </c>
      <c r="AH158" s="54"/>
      <c r="AI158" s="102">
        <v>17.760999999999999</v>
      </c>
      <c r="AJ158" s="52" t="s">
        <v>41</v>
      </c>
      <c r="AK158" s="54"/>
      <c r="AL158" s="55" t="s">
        <v>44</v>
      </c>
      <c r="AM158" s="56"/>
      <c r="AN158" s="55">
        <v>1.0026947421194459</v>
      </c>
      <c r="AO158" s="57"/>
      <c r="AP158" s="58">
        <v>10</v>
      </c>
      <c r="AQ158" s="54"/>
      <c r="AR158" s="58">
        <v>4</v>
      </c>
      <c r="AS158" s="54"/>
      <c r="AT158" s="104">
        <v>16</v>
      </c>
      <c r="AU158" s="54"/>
      <c r="AV158" s="75">
        <v>1.7833333333333334</v>
      </c>
      <c r="AW158" s="54"/>
      <c r="AX158" s="75">
        <v>13.466666666666667</v>
      </c>
      <c r="AY158" s="59"/>
      <c r="AZ158" s="75">
        <v>2.8666666666666667</v>
      </c>
      <c r="BA158" s="59"/>
      <c r="BB158" s="75">
        <v>13.316666666666666</v>
      </c>
      <c r="BC158" s="57"/>
      <c r="BD158" s="55">
        <v>4.9000000000000004</v>
      </c>
      <c r="BE158" s="70"/>
      <c r="BF158" s="55">
        <v>95.1</v>
      </c>
      <c r="BG158" s="54"/>
      <c r="BH158" s="60">
        <v>7600</v>
      </c>
    </row>
    <row r="159" spans="1:60" s="61" customFormat="1" ht="15.75" customHeight="1" x14ac:dyDescent="0.3">
      <c r="A159" s="8" t="s">
        <v>418</v>
      </c>
      <c r="B159" s="8" t="s">
        <v>419</v>
      </c>
      <c r="C159" s="19"/>
      <c r="D159" s="73">
        <v>12.1881</v>
      </c>
      <c r="E159" s="52" t="s">
        <v>38</v>
      </c>
      <c r="F159" s="83" t="s">
        <v>36</v>
      </c>
      <c r="G159" s="99" t="s">
        <v>75</v>
      </c>
      <c r="H159" s="13"/>
      <c r="I159" s="87">
        <v>0.86273999999999995</v>
      </c>
      <c r="J159" s="76" t="s">
        <v>39</v>
      </c>
      <c r="K159" s="53"/>
      <c r="L159" s="82">
        <v>17.362300000000001</v>
      </c>
      <c r="M159" s="52" t="s">
        <v>35</v>
      </c>
      <c r="N159" s="91" t="s">
        <v>36</v>
      </c>
      <c r="O159" s="99" t="s">
        <v>1145</v>
      </c>
      <c r="P159" s="54"/>
      <c r="Q159" s="73">
        <v>32.31</v>
      </c>
      <c r="R159" s="52" t="s">
        <v>35</v>
      </c>
      <c r="S159" s="75" t="s">
        <v>39</v>
      </c>
      <c r="T159" s="99" t="s">
        <v>741</v>
      </c>
      <c r="U159" s="54"/>
      <c r="V159" s="119">
        <v>281</v>
      </c>
      <c r="W159" s="54"/>
      <c r="X159" s="11">
        <v>5</v>
      </c>
      <c r="Y159" s="54"/>
      <c r="Z159" s="91">
        <v>16.614924686673564</v>
      </c>
      <c r="AA159" s="52" t="s">
        <v>35</v>
      </c>
      <c r="AB159" s="54"/>
      <c r="AC159" s="52" t="s">
        <v>43</v>
      </c>
      <c r="AD159" s="59"/>
      <c r="AE159" s="52" t="s">
        <v>43</v>
      </c>
      <c r="AF159" s="59"/>
      <c r="AG159" s="52" t="s">
        <v>43</v>
      </c>
      <c r="AH159" s="54"/>
      <c r="AI159" s="101">
        <v>43.027000000000001</v>
      </c>
      <c r="AJ159" s="52" t="s">
        <v>41</v>
      </c>
      <c r="AK159" s="54"/>
      <c r="AL159" s="55" t="s">
        <v>44</v>
      </c>
      <c r="AM159" s="56"/>
      <c r="AN159" s="55">
        <v>0.45992871104978728</v>
      </c>
      <c r="AO159" s="57"/>
      <c r="AP159" s="58">
        <v>10</v>
      </c>
      <c r="AQ159" s="54"/>
      <c r="AR159" s="58">
        <v>3</v>
      </c>
      <c r="AS159" s="54"/>
      <c r="AT159" s="105">
        <v>12</v>
      </c>
      <c r="AU159" s="54"/>
      <c r="AV159" s="75">
        <v>1.6</v>
      </c>
      <c r="AW159" s="54"/>
      <c r="AX159" s="75">
        <v>12.433333333333334</v>
      </c>
      <c r="AY159" s="59"/>
      <c r="AZ159" s="52" t="s">
        <v>43</v>
      </c>
      <c r="BA159" s="59"/>
      <c r="BB159" s="52" t="s">
        <v>43</v>
      </c>
      <c r="BC159" s="57"/>
      <c r="BD159" s="55">
        <v>5.6</v>
      </c>
      <c r="BE159" s="70"/>
      <c r="BF159" s="55">
        <v>94.4</v>
      </c>
      <c r="BG159" s="54"/>
      <c r="BH159" s="60">
        <v>9900</v>
      </c>
    </row>
    <row r="160" spans="1:60" s="61" customFormat="1" ht="15.75" customHeight="1" x14ac:dyDescent="0.3">
      <c r="A160" s="8" t="s">
        <v>420</v>
      </c>
      <c r="B160" s="8" t="s">
        <v>421</v>
      </c>
      <c r="C160" s="19"/>
      <c r="D160" s="73">
        <v>10.181900000000001</v>
      </c>
      <c r="E160" s="52" t="s">
        <v>35</v>
      </c>
      <c r="F160" s="84" t="s">
        <v>42</v>
      </c>
      <c r="G160" s="99" t="s">
        <v>723</v>
      </c>
      <c r="H160" s="13"/>
      <c r="I160" s="74">
        <v>0.63183999999999996</v>
      </c>
      <c r="J160" s="76" t="s">
        <v>39</v>
      </c>
      <c r="K160" s="53"/>
      <c r="L160" s="81">
        <v>6.2847</v>
      </c>
      <c r="M160" s="52" t="s">
        <v>35</v>
      </c>
      <c r="N160" s="92" t="s">
        <v>42</v>
      </c>
      <c r="O160" s="99" t="s">
        <v>584</v>
      </c>
      <c r="P160" s="54"/>
      <c r="Q160" s="81">
        <v>25.349299999999999</v>
      </c>
      <c r="R160" s="52" t="s">
        <v>38</v>
      </c>
      <c r="S160" s="75" t="s">
        <v>39</v>
      </c>
      <c r="T160" s="99" t="s">
        <v>88</v>
      </c>
      <c r="U160" s="54"/>
      <c r="V160" s="117">
        <v>54</v>
      </c>
      <c r="W160" s="54"/>
      <c r="X160" s="11">
        <v>59</v>
      </c>
      <c r="Y160" s="54"/>
      <c r="Z160" s="92">
        <v>6.3548908082297597</v>
      </c>
      <c r="AA160" s="52" t="s">
        <v>41</v>
      </c>
      <c r="AB160" s="54"/>
      <c r="AC160" s="92">
        <v>7.6</v>
      </c>
      <c r="AD160" s="59"/>
      <c r="AE160" s="92">
        <v>7.5</v>
      </c>
      <c r="AF160" s="59"/>
      <c r="AG160" s="75">
        <v>6.2</v>
      </c>
      <c r="AH160" s="54"/>
      <c r="AI160" s="101">
        <v>17.917000000000002</v>
      </c>
      <c r="AJ160" s="52" t="s">
        <v>41</v>
      </c>
      <c r="AK160" s="54"/>
      <c r="AL160" s="55" t="s">
        <v>44</v>
      </c>
      <c r="AM160" s="56"/>
      <c r="AN160" s="55">
        <v>3.3705498209395408</v>
      </c>
      <c r="AO160" s="57"/>
      <c r="AP160" s="58">
        <v>9</v>
      </c>
      <c r="AQ160" s="54"/>
      <c r="AR160" s="58">
        <v>5</v>
      </c>
      <c r="AS160" s="54"/>
      <c r="AT160" s="106">
        <v>13</v>
      </c>
      <c r="AU160" s="54"/>
      <c r="AV160" s="92">
        <v>1.4833333333333334</v>
      </c>
      <c r="AW160" s="54"/>
      <c r="AX160" s="91">
        <v>15.633333333333333</v>
      </c>
      <c r="AY160" s="59"/>
      <c r="AZ160" s="75">
        <v>2.9666666666666668</v>
      </c>
      <c r="BA160" s="59"/>
      <c r="BB160" s="91">
        <v>18.333333333333332</v>
      </c>
      <c r="BC160" s="57"/>
      <c r="BD160" s="55">
        <v>6.4</v>
      </c>
      <c r="BE160" s="70"/>
      <c r="BF160" s="55">
        <v>93.6</v>
      </c>
      <c r="BG160" s="54"/>
      <c r="BH160" s="60">
        <v>11000</v>
      </c>
    </row>
    <row r="161" spans="1:60" s="61" customFormat="1" ht="15.75" customHeight="1" x14ac:dyDescent="0.3">
      <c r="A161" s="8" t="s">
        <v>422</v>
      </c>
      <c r="B161" s="8" t="s">
        <v>423</v>
      </c>
      <c r="C161" s="19"/>
      <c r="D161" s="82">
        <v>15.074</v>
      </c>
      <c r="E161" s="52" t="s">
        <v>38</v>
      </c>
      <c r="F161" s="83" t="s">
        <v>36</v>
      </c>
      <c r="G161" s="99" t="s">
        <v>59</v>
      </c>
      <c r="H161" s="13"/>
      <c r="I161" s="87">
        <v>0.91324000000000005</v>
      </c>
      <c r="J161" s="89" t="s">
        <v>36</v>
      </c>
      <c r="K161" s="53"/>
      <c r="L161" s="73">
        <v>7.8422000000000001</v>
      </c>
      <c r="M161" s="52" t="s">
        <v>35</v>
      </c>
      <c r="N161" s="75" t="s">
        <v>39</v>
      </c>
      <c r="O161" s="99" t="s">
        <v>737</v>
      </c>
      <c r="P161" s="54"/>
      <c r="Q161" s="81">
        <v>25.7807</v>
      </c>
      <c r="R161" s="52" t="s">
        <v>41</v>
      </c>
      <c r="S161" s="91" t="s">
        <v>36</v>
      </c>
      <c r="T161" s="99" t="s">
        <v>62</v>
      </c>
      <c r="U161" s="54"/>
      <c r="V161" s="119">
        <v>234</v>
      </c>
      <c r="W161" s="54"/>
      <c r="X161" s="11">
        <v>-13</v>
      </c>
      <c r="Y161" s="54"/>
      <c r="Z161" s="92">
        <v>6.1986381779760507</v>
      </c>
      <c r="AA161" s="52" t="s">
        <v>41</v>
      </c>
      <c r="AB161" s="54"/>
      <c r="AC161" s="52" t="s">
        <v>43</v>
      </c>
      <c r="AD161" s="59"/>
      <c r="AE161" s="52" t="s">
        <v>43</v>
      </c>
      <c r="AF161" s="59"/>
      <c r="AG161" s="52" t="s">
        <v>43</v>
      </c>
      <c r="AH161" s="54"/>
      <c r="AI161" s="101">
        <v>35.195999999999998</v>
      </c>
      <c r="AJ161" s="52" t="s">
        <v>41</v>
      </c>
      <c r="AK161" s="54"/>
      <c r="AL161" s="55" t="s">
        <v>56</v>
      </c>
      <c r="AM161" s="56"/>
      <c r="AN161" s="55">
        <v>4.6959380136182206E-2</v>
      </c>
      <c r="AO161" s="57"/>
      <c r="AP161" s="58">
        <v>9</v>
      </c>
      <c r="AQ161" s="54"/>
      <c r="AR161" s="58">
        <v>3</v>
      </c>
      <c r="AS161" s="54"/>
      <c r="AT161" s="105">
        <v>5</v>
      </c>
      <c r="AU161" s="54"/>
      <c r="AV161" s="75">
        <v>1.7333333333333334</v>
      </c>
      <c r="AW161" s="54"/>
      <c r="AX161" s="91">
        <v>14.716666666666667</v>
      </c>
      <c r="AY161" s="59"/>
      <c r="AZ161" s="75">
        <v>2.8833333333333333</v>
      </c>
      <c r="BA161" s="59"/>
      <c r="BB161" s="91">
        <v>19.783333333333335</v>
      </c>
      <c r="BC161" s="57"/>
      <c r="BD161" s="55">
        <v>11.1</v>
      </c>
      <c r="BE161" s="70"/>
      <c r="BF161" s="55">
        <v>88.9</v>
      </c>
      <c r="BG161" s="54"/>
      <c r="BH161" s="60">
        <v>11500</v>
      </c>
    </row>
    <row r="162" spans="1:60" s="61" customFormat="1" ht="15.75" customHeight="1" x14ac:dyDescent="0.3">
      <c r="A162" s="8" t="s">
        <v>424</v>
      </c>
      <c r="B162" s="8" t="s">
        <v>425</v>
      </c>
      <c r="C162" s="19"/>
      <c r="D162" s="73">
        <v>9.6232000000000006</v>
      </c>
      <c r="E162" s="52" t="s">
        <v>38</v>
      </c>
      <c r="F162" s="85" t="s">
        <v>39</v>
      </c>
      <c r="G162" s="99" t="s">
        <v>267</v>
      </c>
      <c r="H162" s="13"/>
      <c r="I162" s="74">
        <v>0.51375000000000004</v>
      </c>
      <c r="J162" s="89" t="s">
        <v>36</v>
      </c>
      <c r="K162" s="53"/>
      <c r="L162" s="82">
        <v>11.1328</v>
      </c>
      <c r="M162" s="52" t="s">
        <v>38</v>
      </c>
      <c r="N162" s="75" t="s">
        <v>39</v>
      </c>
      <c r="O162" s="99" t="s">
        <v>88</v>
      </c>
      <c r="P162" s="54"/>
      <c r="Q162" s="82">
        <v>48.837200000000003</v>
      </c>
      <c r="R162" s="52" t="s">
        <v>38</v>
      </c>
      <c r="S162" s="75" t="s">
        <v>39</v>
      </c>
      <c r="T162" s="99" t="s">
        <v>720</v>
      </c>
      <c r="U162" s="54"/>
      <c r="V162" s="118">
        <v>191</v>
      </c>
      <c r="W162" s="54"/>
      <c r="X162" s="11">
        <v>4</v>
      </c>
      <c r="Y162" s="54"/>
      <c r="Z162" s="75">
        <v>11.307733780626611</v>
      </c>
      <c r="AA162" s="52" t="s">
        <v>41</v>
      </c>
      <c r="AB162" s="54"/>
      <c r="AC162" s="52" t="s">
        <v>43</v>
      </c>
      <c r="AD162" s="59"/>
      <c r="AE162" s="52" t="s">
        <v>43</v>
      </c>
      <c r="AF162" s="59"/>
      <c r="AG162" s="52" t="s">
        <v>43</v>
      </c>
      <c r="AH162" s="54"/>
      <c r="AI162" s="101">
        <v>30.658000000000001</v>
      </c>
      <c r="AJ162" s="52" t="s">
        <v>41</v>
      </c>
      <c r="AK162" s="54"/>
      <c r="AL162" s="55" t="s">
        <v>44</v>
      </c>
      <c r="AM162" s="56"/>
      <c r="AN162" s="55">
        <v>1.5503504462948543</v>
      </c>
      <c r="AO162" s="57"/>
      <c r="AP162" s="58">
        <v>10</v>
      </c>
      <c r="AQ162" s="54"/>
      <c r="AR162" s="58">
        <v>5</v>
      </c>
      <c r="AS162" s="54"/>
      <c r="AT162" s="105">
        <v>9</v>
      </c>
      <c r="AU162" s="54"/>
      <c r="AV162" s="75">
        <v>1.5166666666666666</v>
      </c>
      <c r="AW162" s="54"/>
      <c r="AX162" s="92">
        <v>8.7666666666666675</v>
      </c>
      <c r="AY162" s="59"/>
      <c r="AZ162" s="92">
        <v>2.75</v>
      </c>
      <c r="BA162" s="59"/>
      <c r="BB162" s="92">
        <v>10.45</v>
      </c>
      <c r="BC162" s="57"/>
      <c r="BD162" s="55">
        <v>6.7</v>
      </c>
      <c r="BE162" s="70"/>
      <c r="BF162" s="55">
        <v>93.3</v>
      </c>
      <c r="BG162" s="54"/>
      <c r="BH162" s="60">
        <v>6900</v>
      </c>
    </row>
    <row r="163" spans="1:60" s="61" customFormat="1" ht="15.75" customHeight="1" x14ac:dyDescent="0.3">
      <c r="A163" s="8" t="s">
        <v>426</v>
      </c>
      <c r="B163" s="8" t="s">
        <v>427</v>
      </c>
      <c r="C163" s="19"/>
      <c r="D163" s="82">
        <v>13.1919</v>
      </c>
      <c r="E163" s="52" t="s">
        <v>38</v>
      </c>
      <c r="F163" s="83" t="s">
        <v>36</v>
      </c>
      <c r="G163" s="99" t="s">
        <v>545</v>
      </c>
      <c r="H163" s="13"/>
      <c r="I163" s="74">
        <v>0.52400000000000002</v>
      </c>
      <c r="J163" s="76" t="s">
        <v>39</v>
      </c>
      <c r="K163" s="53"/>
      <c r="L163" s="82">
        <v>10.984</v>
      </c>
      <c r="M163" s="52" t="s">
        <v>38</v>
      </c>
      <c r="N163" s="75" t="s">
        <v>39</v>
      </c>
      <c r="O163" s="99" t="s">
        <v>113</v>
      </c>
      <c r="P163" s="54"/>
      <c r="Q163" s="73">
        <v>37.401400000000002</v>
      </c>
      <c r="R163" s="52" t="s">
        <v>38</v>
      </c>
      <c r="S163" s="75" t="s">
        <v>39</v>
      </c>
      <c r="T163" s="99" t="s">
        <v>667</v>
      </c>
      <c r="U163" s="54"/>
      <c r="V163" s="119">
        <v>264</v>
      </c>
      <c r="W163" s="54"/>
      <c r="X163" s="11">
        <v>1</v>
      </c>
      <c r="Y163" s="54"/>
      <c r="Z163" s="91">
        <v>12.00131919484396</v>
      </c>
      <c r="AA163" s="52" t="s">
        <v>41</v>
      </c>
      <c r="AB163" s="54"/>
      <c r="AC163" s="52" t="s">
        <v>43</v>
      </c>
      <c r="AD163" s="59"/>
      <c r="AE163" s="52" t="s">
        <v>43</v>
      </c>
      <c r="AF163" s="59"/>
      <c r="AG163" s="52" t="s">
        <v>43</v>
      </c>
      <c r="AH163" s="54"/>
      <c r="AI163" s="101">
        <v>31.097999999999999</v>
      </c>
      <c r="AJ163" s="52" t="s">
        <v>41</v>
      </c>
      <c r="AK163" s="54"/>
      <c r="AL163" s="55" t="s">
        <v>44</v>
      </c>
      <c r="AM163" s="56"/>
      <c r="AN163" s="55">
        <v>0.77139359519723638</v>
      </c>
      <c r="AO163" s="57"/>
      <c r="AP163" s="58">
        <v>10</v>
      </c>
      <c r="AQ163" s="54"/>
      <c r="AR163" s="58">
        <v>5</v>
      </c>
      <c r="AS163" s="54"/>
      <c r="AT163" s="105">
        <v>8</v>
      </c>
      <c r="AU163" s="54"/>
      <c r="AV163" s="91">
        <v>2.25</v>
      </c>
      <c r="AW163" s="54"/>
      <c r="AX163" s="75">
        <v>13.833333333333334</v>
      </c>
      <c r="AY163" s="59"/>
      <c r="AZ163" s="91">
        <v>3.3833333333333333</v>
      </c>
      <c r="BA163" s="59"/>
      <c r="BB163" s="91">
        <v>18.183333333333334</v>
      </c>
      <c r="BC163" s="57"/>
      <c r="BD163" s="55">
        <v>7.6</v>
      </c>
      <c r="BE163" s="70"/>
      <c r="BF163" s="55">
        <v>92.4</v>
      </c>
      <c r="BG163" s="54"/>
      <c r="BH163" s="60">
        <v>8500</v>
      </c>
    </row>
    <row r="164" spans="1:60" s="61" customFormat="1" ht="15.75" customHeight="1" x14ac:dyDescent="0.3">
      <c r="A164" s="8" t="s">
        <v>428</v>
      </c>
      <c r="B164" s="8" t="s">
        <v>429</v>
      </c>
      <c r="C164" s="19"/>
      <c r="D164" s="82">
        <v>13.320399999999999</v>
      </c>
      <c r="E164" s="52" t="s">
        <v>38</v>
      </c>
      <c r="F164" s="85" t="s">
        <v>39</v>
      </c>
      <c r="G164" s="99" t="s">
        <v>88</v>
      </c>
      <c r="H164" s="13"/>
      <c r="I164" s="88" t="s">
        <v>43</v>
      </c>
      <c r="J164" s="88" t="s">
        <v>43</v>
      </c>
      <c r="K164" s="53"/>
      <c r="L164" s="81">
        <v>5.6510999999999996</v>
      </c>
      <c r="M164" s="52" t="s">
        <v>38</v>
      </c>
      <c r="N164" s="75" t="s">
        <v>39</v>
      </c>
      <c r="O164" s="99" t="s">
        <v>731</v>
      </c>
      <c r="P164" s="54"/>
      <c r="Q164" s="81">
        <v>25.026199999999999</v>
      </c>
      <c r="R164" s="52" t="s">
        <v>38</v>
      </c>
      <c r="S164" s="91" t="s">
        <v>36</v>
      </c>
      <c r="T164" s="99" t="s">
        <v>169</v>
      </c>
      <c r="U164" s="54"/>
      <c r="V164" s="58" t="s">
        <v>43</v>
      </c>
      <c r="W164" s="54"/>
      <c r="X164" s="58" t="s">
        <v>43</v>
      </c>
      <c r="Y164" s="54"/>
      <c r="Z164" s="92">
        <v>6.6198433841931053</v>
      </c>
      <c r="AA164" s="52" t="s">
        <v>35</v>
      </c>
      <c r="AB164" s="54"/>
      <c r="AC164" s="52" t="s">
        <v>43</v>
      </c>
      <c r="AD164" s="59"/>
      <c r="AE164" s="52" t="s">
        <v>43</v>
      </c>
      <c r="AF164" s="59"/>
      <c r="AG164" s="52" t="s">
        <v>43</v>
      </c>
      <c r="AH164" s="54"/>
      <c r="AI164" s="102">
        <v>9.7899999999999991</v>
      </c>
      <c r="AJ164" s="52" t="s">
        <v>41</v>
      </c>
      <c r="AK164" s="54"/>
      <c r="AL164" s="55" t="s">
        <v>44</v>
      </c>
      <c r="AM164" s="56"/>
      <c r="AN164" s="55">
        <v>0.64583837894566887</v>
      </c>
      <c r="AO164" s="57"/>
      <c r="AP164" s="58">
        <v>10</v>
      </c>
      <c r="AQ164" s="54"/>
      <c r="AR164" s="58">
        <v>5</v>
      </c>
      <c r="AS164" s="54"/>
      <c r="AT164" s="106">
        <v>13</v>
      </c>
      <c r="AU164" s="54"/>
      <c r="AV164" s="75">
        <v>1.6</v>
      </c>
      <c r="AW164" s="54"/>
      <c r="AX164" s="91">
        <v>17.716666666666665</v>
      </c>
      <c r="AY164" s="59"/>
      <c r="AZ164" s="75">
        <v>2.8833333333333333</v>
      </c>
      <c r="BA164" s="59"/>
      <c r="BB164" s="75">
        <v>16.55</v>
      </c>
      <c r="BC164" s="57"/>
      <c r="BD164" s="55">
        <v>13</v>
      </c>
      <c r="BE164" s="70"/>
      <c r="BF164" s="55">
        <v>87</v>
      </c>
      <c r="BG164" s="54"/>
      <c r="BH164" s="60" t="s">
        <v>43</v>
      </c>
    </row>
    <row r="165" spans="1:60" s="61" customFormat="1" ht="15.75" customHeight="1" x14ac:dyDescent="0.3">
      <c r="A165" s="8" t="s">
        <v>430</v>
      </c>
      <c r="B165" s="8" t="s">
        <v>431</v>
      </c>
      <c r="C165" s="19"/>
      <c r="D165" s="82">
        <v>13.031000000000001</v>
      </c>
      <c r="E165" s="52" t="s">
        <v>38</v>
      </c>
      <c r="F165" s="83" t="s">
        <v>36</v>
      </c>
      <c r="G165" s="99" t="s">
        <v>133</v>
      </c>
      <c r="H165" s="13"/>
      <c r="I165" s="74">
        <v>0.56486999999999998</v>
      </c>
      <c r="J165" s="76" t="s">
        <v>39</v>
      </c>
      <c r="K165" s="53"/>
      <c r="L165" s="73">
        <v>9.7071000000000005</v>
      </c>
      <c r="M165" s="52" t="s">
        <v>41</v>
      </c>
      <c r="N165" s="92" t="s">
        <v>42</v>
      </c>
      <c r="O165" s="99" t="s">
        <v>744</v>
      </c>
      <c r="P165" s="54"/>
      <c r="Q165" s="82">
        <v>41.772100000000002</v>
      </c>
      <c r="R165" s="52" t="s">
        <v>35</v>
      </c>
      <c r="S165" s="91" t="s">
        <v>36</v>
      </c>
      <c r="T165" s="99" t="s">
        <v>612</v>
      </c>
      <c r="U165" s="54"/>
      <c r="V165" s="119">
        <v>256</v>
      </c>
      <c r="W165" s="54"/>
      <c r="X165" s="11">
        <v>-25</v>
      </c>
      <c r="Y165" s="54"/>
      <c r="Z165" s="75">
        <v>9.4921532635478165</v>
      </c>
      <c r="AA165" s="52" t="s">
        <v>38</v>
      </c>
      <c r="AB165" s="54"/>
      <c r="AC165" s="75">
        <v>5.4</v>
      </c>
      <c r="AD165" s="59"/>
      <c r="AE165" s="91">
        <v>5.3</v>
      </c>
      <c r="AF165" s="59"/>
      <c r="AG165" s="91">
        <v>5.5</v>
      </c>
      <c r="AH165" s="54"/>
      <c r="AI165" s="101">
        <v>36.411000000000001</v>
      </c>
      <c r="AJ165" s="52" t="s">
        <v>35</v>
      </c>
      <c r="AK165" s="54"/>
      <c r="AL165" s="55" t="s">
        <v>44</v>
      </c>
      <c r="AM165" s="56"/>
      <c r="AN165" s="55">
        <v>1.9017380231846672</v>
      </c>
      <c r="AO165" s="57"/>
      <c r="AP165" s="58">
        <v>10</v>
      </c>
      <c r="AQ165" s="54"/>
      <c r="AR165" s="58">
        <v>5</v>
      </c>
      <c r="AS165" s="54"/>
      <c r="AT165" s="106">
        <v>13</v>
      </c>
      <c r="AU165" s="54"/>
      <c r="AV165" s="92">
        <v>1.4166666666666667</v>
      </c>
      <c r="AW165" s="54"/>
      <c r="AX165" s="75">
        <v>10.85</v>
      </c>
      <c r="AY165" s="59"/>
      <c r="AZ165" s="75">
        <v>2.9166666666666665</v>
      </c>
      <c r="BA165" s="59"/>
      <c r="BB165" s="75">
        <v>13.316666666666666</v>
      </c>
      <c r="BC165" s="57"/>
      <c r="BD165" s="55">
        <v>3.3</v>
      </c>
      <c r="BE165" s="70"/>
      <c r="BF165" s="55">
        <v>96.7</v>
      </c>
      <c r="BG165" s="54"/>
      <c r="BH165" s="60">
        <v>9300</v>
      </c>
    </row>
    <row r="166" spans="1:60" s="61" customFormat="1" ht="15.75" customHeight="1" x14ac:dyDescent="0.3">
      <c r="A166" s="8" t="s">
        <v>432</v>
      </c>
      <c r="B166" s="8" t="s">
        <v>433</v>
      </c>
      <c r="C166" s="19"/>
      <c r="D166" s="81">
        <v>6.9382000000000001</v>
      </c>
      <c r="E166" s="52" t="s">
        <v>38</v>
      </c>
      <c r="F166" s="84" t="s">
        <v>42</v>
      </c>
      <c r="G166" s="99" t="s">
        <v>187</v>
      </c>
      <c r="H166" s="13"/>
      <c r="I166" s="87">
        <v>0.71143999999999996</v>
      </c>
      <c r="J166" s="89" t="s">
        <v>36</v>
      </c>
      <c r="K166" s="53"/>
      <c r="L166" s="81">
        <v>5.0518000000000001</v>
      </c>
      <c r="M166" s="52" t="s">
        <v>41</v>
      </c>
      <c r="N166" s="75" t="s">
        <v>39</v>
      </c>
      <c r="O166" s="99" t="s">
        <v>705</v>
      </c>
      <c r="P166" s="54"/>
      <c r="Q166" s="73">
        <v>28.808</v>
      </c>
      <c r="R166" s="52" t="s">
        <v>38</v>
      </c>
      <c r="S166" s="75" t="s">
        <v>39</v>
      </c>
      <c r="T166" s="99" t="s">
        <v>156</v>
      </c>
      <c r="U166" s="54"/>
      <c r="V166" s="117">
        <v>7</v>
      </c>
      <c r="W166" s="54"/>
      <c r="X166" s="11">
        <v>-1</v>
      </c>
      <c r="Y166" s="54"/>
      <c r="Z166" s="75">
        <v>10.838981967003452</v>
      </c>
      <c r="AA166" s="52" t="s">
        <v>41</v>
      </c>
      <c r="AB166" s="54"/>
      <c r="AC166" s="92">
        <v>7.1</v>
      </c>
      <c r="AD166" s="59"/>
      <c r="AE166" s="92">
        <v>7.1</v>
      </c>
      <c r="AF166" s="59"/>
      <c r="AG166" s="92">
        <v>6.5</v>
      </c>
      <c r="AH166" s="54"/>
      <c r="AI166" s="102">
        <v>14.57</v>
      </c>
      <c r="AJ166" s="52" t="s">
        <v>35</v>
      </c>
      <c r="AK166" s="54"/>
      <c r="AL166" s="55" t="s">
        <v>44</v>
      </c>
      <c r="AM166" s="56"/>
      <c r="AN166" s="55">
        <v>0.79933495331883875</v>
      </c>
      <c r="AO166" s="57"/>
      <c r="AP166" s="58">
        <v>7</v>
      </c>
      <c r="AQ166" s="54"/>
      <c r="AR166" s="58">
        <v>5</v>
      </c>
      <c r="AS166" s="54"/>
      <c r="AT166" s="105">
        <v>3</v>
      </c>
      <c r="AU166" s="54"/>
      <c r="AV166" s="75">
        <v>1.8333333333333333</v>
      </c>
      <c r="AW166" s="54"/>
      <c r="AX166" s="91">
        <v>16.433333333333334</v>
      </c>
      <c r="AY166" s="59"/>
      <c r="AZ166" s="91">
        <v>3.5333333333333332</v>
      </c>
      <c r="BA166" s="59"/>
      <c r="BB166" s="91">
        <v>20.233333333333334</v>
      </c>
      <c r="BC166" s="57"/>
      <c r="BD166" s="55">
        <v>7.6</v>
      </c>
      <c r="BE166" s="70"/>
      <c r="BF166" s="55">
        <v>92.4</v>
      </c>
      <c r="BG166" s="54"/>
      <c r="BH166" s="60">
        <v>7300</v>
      </c>
    </row>
    <row r="167" spans="1:60" s="61" customFormat="1" ht="15.75" customHeight="1" x14ac:dyDescent="0.3">
      <c r="A167" s="8" t="s">
        <v>434</v>
      </c>
      <c r="B167" s="8" t="s">
        <v>435</v>
      </c>
      <c r="C167" s="19"/>
      <c r="D167" s="73">
        <v>9.8934999999999995</v>
      </c>
      <c r="E167" s="52" t="s">
        <v>38</v>
      </c>
      <c r="F167" s="85" t="s">
        <v>39</v>
      </c>
      <c r="G167" s="99" t="s">
        <v>188</v>
      </c>
      <c r="H167" s="13"/>
      <c r="I167" s="74">
        <v>0.41670000000000001</v>
      </c>
      <c r="J167" s="76" t="s">
        <v>39</v>
      </c>
      <c r="K167" s="53"/>
      <c r="L167" s="82">
        <v>11.175000000000001</v>
      </c>
      <c r="M167" s="52" t="s">
        <v>35</v>
      </c>
      <c r="N167" s="91" t="s">
        <v>36</v>
      </c>
      <c r="O167" s="99" t="s">
        <v>182</v>
      </c>
      <c r="P167" s="54"/>
      <c r="Q167" s="82">
        <v>50.311900000000001</v>
      </c>
      <c r="R167" s="52" t="s">
        <v>38</v>
      </c>
      <c r="S167" s="91" t="s">
        <v>36</v>
      </c>
      <c r="T167" s="99" t="s">
        <v>47</v>
      </c>
      <c r="U167" s="54"/>
      <c r="V167" s="118">
        <v>205</v>
      </c>
      <c r="W167" s="54"/>
      <c r="X167" s="11">
        <v>13</v>
      </c>
      <c r="Y167" s="54"/>
      <c r="Z167" s="91">
        <v>14.418200700867885</v>
      </c>
      <c r="AA167" s="52" t="s">
        <v>35</v>
      </c>
      <c r="AB167" s="54"/>
      <c r="AC167" s="75">
        <v>6</v>
      </c>
      <c r="AD167" s="59"/>
      <c r="AE167" s="75">
        <v>6</v>
      </c>
      <c r="AF167" s="59"/>
      <c r="AG167" s="92">
        <v>6.5</v>
      </c>
      <c r="AH167" s="54"/>
      <c r="AI167" s="103">
        <v>92.253</v>
      </c>
      <c r="AJ167" s="52" t="s">
        <v>35</v>
      </c>
      <c r="AK167" s="54"/>
      <c r="AL167" s="55" t="s">
        <v>44</v>
      </c>
      <c r="AM167" s="56"/>
      <c r="AN167" s="55">
        <v>1.2693361189896328</v>
      </c>
      <c r="AO167" s="57"/>
      <c r="AP167" s="58">
        <v>10</v>
      </c>
      <c r="AQ167" s="54"/>
      <c r="AR167" s="58">
        <v>5</v>
      </c>
      <c r="AS167" s="54"/>
      <c r="AT167" s="105">
        <v>12</v>
      </c>
      <c r="AU167" s="54"/>
      <c r="AV167" s="75">
        <v>1.65</v>
      </c>
      <c r="AW167" s="54"/>
      <c r="AX167" s="75">
        <v>11.683333333333334</v>
      </c>
      <c r="AY167" s="59"/>
      <c r="AZ167" s="92">
        <v>2.7666666666666666</v>
      </c>
      <c r="BA167" s="59"/>
      <c r="BB167" s="92">
        <v>11.45</v>
      </c>
      <c r="BC167" s="57"/>
      <c r="BD167" s="55">
        <v>14.1</v>
      </c>
      <c r="BE167" s="70"/>
      <c r="BF167" s="55">
        <v>85.9</v>
      </c>
      <c r="BG167" s="54"/>
      <c r="BH167" s="60">
        <v>8000</v>
      </c>
    </row>
    <row r="168" spans="1:60" s="61" customFormat="1" ht="15.75" customHeight="1" x14ac:dyDescent="0.3">
      <c r="A168" s="8" t="s">
        <v>436</v>
      </c>
      <c r="B168" s="8" t="s">
        <v>437</v>
      </c>
      <c r="C168" s="19"/>
      <c r="D168" s="73">
        <v>11.5282</v>
      </c>
      <c r="E168" s="52" t="s">
        <v>38</v>
      </c>
      <c r="F168" s="83" t="s">
        <v>36</v>
      </c>
      <c r="G168" s="99" t="s">
        <v>717</v>
      </c>
      <c r="H168" s="13"/>
      <c r="I168" s="74">
        <v>0.55495000000000005</v>
      </c>
      <c r="J168" s="89" t="s">
        <v>36</v>
      </c>
      <c r="K168" s="53"/>
      <c r="L168" s="82">
        <v>11.7561</v>
      </c>
      <c r="M168" s="52" t="s">
        <v>38</v>
      </c>
      <c r="N168" s="75" t="s">
        <v>39</v>
      </c>
      <c r="O168" s="99" t="s">
        <v>174</v>
      </c>
      <c r="P168" s="54"/>
      <c r="Q168" s="73">
        <v>38.711100000000002</v>
      </c>
      <c r="R168" s="52" t="s">
        <v>38</v>
      </c>
      <c r="S168" s="91" t="s">
        <v>36</v>
      </c>
      <c r="T168" s="99" t="s">
        <v>705</v>
      </c>
      <c r="U168" s="54"/>
      <c r="V168" s="119">
        <v>251</v>
      </c>
      <c r="W168" s="54"/>
      <c r="X168" s="11">
        <v>-5</v>
      </c>
      <c r="Y168" s="54"/>
      <c r="Z168" s="91">
        <v>22.864409016206618</v>
      </c>
      <c r="AA168" s="52" t="s">
        <v>38</v>
      </c>
      <c r="AB168" s="54"/>
      <c r="AC168" s="75">
        <v>5.6</v>
      </c>
      <c r="AD168" s="59"/>
      <c r="AE168" s="75">
        <v>5.5</v>
      </c>
      <c r="AF168" s="59"/>
      <c r="AG168" s="75">
        <v>6</v>
      </c>
      <c r="AH168" s="54"/>
      <c r="AI168" s="102">
        <v>14.57</v>
      </c>
      <c r="AJ168" s="52" t="s">
        <v>35</v>
      </c>
      <c r="AK168" s="54"/>
      <c r="AL168" s="55" t="s">
        <v>44</v>
      </c>
      <c r="AM168" s="56"/>
      <c r="AN168" s="55">
        <v>1.2835738534806442</v>
      </c>
      <c r="AO168" s="57"/>
      <c r="AP168" s="58">
        <v>10</v>
      </c>
      <c r="AQ168" s="54"/>
      <c r="AR168" s="58">
        <v>5</v>
      </c>
      <c r="AS168" s="54"/>
      <c r="AT168" s="105">
        <v>12</v>
      </c>
      <c r="AU168" s="54"/>
      <c r="AV168" s="91">
        <v>2.1833333333333331</v>
      </c>
      <c r="AW168" s="54"/>
      <c r="AX168" s="75">
        <v>12.016666666666667</v>
      </c>
      <c r="AY168" s="59"/>
      <c r="AZ168" s="91">
        <v>3.3333333333333335</v>
      </c>
      <c r="BA168" s="59"/>
      <c r="BB168" s="91">
        <v>18.316666666666666</v>
      </c>
      <c r="BC168" s="57"/>
      <c r="BD168" s="55">
        <v>7.6</v>
      </c>
      <c r="BE168" s="70"/>
      <c r="BF168" s="55">
        <v>92.4</v>
      </c>
      <c r="BG168" s="54"/>
      <c r="BH168" s="60">
        <v>7600</v>
      </c>
    </row>
    <row r="169" spans="1:60" s="61" customFormat="1" ht="15.75" customHeight="1" x14ac:dyDescent="0.3">
      <c r="A169" s="8" t="s">
        <v>438</v>
      </c>
      <c r="B169" s="8" t="s">
        <v>439</v>
      </c>
      <c r="C169" s="19"/>
      <c r="D169" s="73">
        <v>11.8985</v>
      </c>
      <c r="E169" s="52" t="s">
        <v>35</v>
      </c>
      <c r="F169" s="83" t="s">
        <v>36</v>
      </c>
      <c r="G169" s="99" t="s">
        <v>251</v>
      </c>
      <c r="H169" s="13"/>
      <c r="I169" s="74">
        <v>0.53227999999999998</v>
      </c>
      <c r="J169" s="76" t="s">
        <v>39</v>
      </c>
      <c r="K169" s="53"/>
      <c r="L169" s="82">
        <v>11.995799999999999</v>
      </c>
      <c r="M169" s="52" t="s">
        <v>38</v>
      </c>
      <c r="N169" s="91" t="s">
        <v>36</v>
      </c>
      <c r="O169" s="99" t="s">
        <v>1146</v>
      </c>
      <c r="P169" s="54"/>
      <c r="Q169" s="73">
        <v>35.403300000000002</v>
      </c>
      <c r="R169" s="52" t="s">
        <v>35</v>
      </c>
      <c r="S169" s="75" t="s">
        <v>39</v>
      </c>
      <c r="T169" s="99" t="s">
        <v>63</v>
      </c>
      <c r="U169" s="54"/>
      <c r="V169" s="119">
        <v>257</v>
      </c>
      <c r="W169" s="54"/>
      <c r="X169" s="11">
        <v>11</v>
      </c>
      <c r="Y169" s="54"/>
      <c r="Z169" s="91">
        <v>12.893595387727286</v>
      </c>
      <c r="AA169" s="52" t="s">
        <v>38</v>
      </c>
      <c r="AB169" s="54"/>
      <c r="AC169" s="91">
        <v>5</v>
      </c>
      <c r="AD169" s="59"/>
      <c r="AE169" s="91">
        <v>5</v>
      </c>
      <c r="AF169" s="59"/>
      <c r="AG169" s="91">
        <v>5.7</v>
      </c>
      <c r="AH169" s="54"/>
      <c r="AI169" s="103">
        <v>74.036000000000001</v>
      </c>
      <c r="AJ169" s="52" t="s">
        <v>38</v>
      </c>
      <c r="AK169" s="54"/>
      <c r="AL169" s="55" t="s">
        <v>44</v>
      </c>
      <c r="AM169" s="56"/>
      <c r="AN169" s="55">
        <v>1.2871961838419019</v>
      </c>
      <c r="AO169" s="57"/>
      <c r="AP169" s="58">
        <v>10</v>
      </c>
      <c r="AQ169" s="54"/>
      <c r="AR169" s="58">
        <v>4</v>
      </c>
      <c r="AS169" s="54"/>
      <c r="AT169" s="104">
        <v>15</v>
      </c>
      <c r="AU169" s="54"/>
      <c r="AV169" s="92">
        <v>1.25</v>
      </c>
      <c r="AW169" s="54"/>
      <c r="AX169" s="92">
        <v>9.0833333333333339</v>
      </c>
      <c r="AY169" s="59"/>
      <c r="AZ169" s="75">
        <v>2.9666666666666668</v>
      </c>
      <c r="BA169" s="59"/>
      <c r="BB169" s="75">
        <v>13.45</v>
      </c>
      <c r="BC169" s="57"/>
      <c r="BD169" s="55">
        <v>5.6</v>
      </c>
      <c r="BE169" s="70"/>
      <c r="BF169" s="55">
        <v>94.4</v>
      </c>
      <c r="BG169" s="54"/>
      <c r="BH169" s="60">
        <v>8600</v>
      </c>
    </row>
    <row r="170" spans="1:60" s="61" customFormat="1" ht="15.75" customHeight="1" x14ac:dyDescent="0.3">
      <c r="A170" s="8" t="s">
        <v>441</v>
      </c>
      <c r="B170" s="8" t="s">
        <v>442</v>
      </c>
      <c r="C170" s="19"/>
      <c r="D170" s="73">
        <v>9.5449000000000002</v>
      </c>
      <c r="E170" s="52" t="s">
        <v>35</v>
      </c>
      <c r="F170" s="84" t="s">
        <v>42</v>
      </c>
      <c r="G170" s="99" t="s">
        <v>520</v>
      </c>
      <c r="H170" s="13"/>
      <c r="I170" s="87">
        <v>0.68074000000000001</v>
      </c>
      <c r="J170" s="90" t="s">
        <v>42</v>
      </c>
      <c r="K170" s="53"/>
      <c r="L170" s="73">
        <v>9.1471999999999998</v>
      </c>
      <c r="M170" s="52" t="s">
        <v>41</v>
      </c>
      <c r="N170" s="75" t="s">
        <v>39</v>
      </c>
      <c r="O170" s="99" t="s">
        <v>1147</v>
      </c>
      <c r="P170" s="54"/>
      <c r="Q170" s="82">
        <v>40.7363</v>
      </c>
      <c r="R170" s="52" t="s">
        <v>38</v>
      </c>
      <c r="S170" s="91" t="s">
        <v>36</v>
      </c>
      <c r="T170" s="99" t="s">
        <v>746</v>
      </c>
      <c r="U170" s="54"/>
      <c r="V170" s="118">
        <v>140</v>
      </c>
      <c r="W170" s="54"/>
      <c r="X170" s="11">
        <v>22</v>
      </c>
      <c r="Y170" s="54"/>
      <c r="Z170" s="75">
        <v>8.8063178228509749</v>
      </c>
      <c r="AA170" s="52" t="s">
        <v>41</v>
      </c>
      <c r="AB170" s="54"/>
      <c r="AC170" s="52" t="s">
        <v>43</v>
      </c>
      <c r="AD170" s="59"/>
      <c r="AE170" s="52" t="s">
        <v>43</v>
      </c>
      <c r="AF170" s="59"/>
      <c r="AG170" s="52" t="s">
        <v>43</v>
      </c>
      <c r="AH170" s="54"/>
      <c r="AI170" s="101">
        <v>30.335999999999999</v>
      </c>
      <c r="AJ170" s="52" t="s">
        <v>38</v>
      </c>
      <c r="AK170" s="54"/>
      <c r="AL170" s="55" t="s">
        <v>44</v>
      </c>
      <c r="AM170" s="62"/>
      <c r="AN170" s="55">
        <v>4.1474916197943301</v>
      </c>
      <c r="AO170" s="57"/>
      <c r="AP170" s="58">
        <v>10</v>
      </c>
      <c r="AQ170" s="54"/>
      <c r="AR170" s="58">
        <v>5</v>
      </c>
      <c r="AS170" s="54"/>
      <c r="AT170" s="106">
        <v>13</v>
      </c>
      <c r="AU170" s="54"/>
      <c r="AV170" s="75">
        <v>1.7666666666666666</v>
      </c>
      <c r="AW170" s="54"/>
      <c r="AX170" s="91">
        <v>14.566666666666666</v>
      </c>
      <c r="AY170" s="59"/>
      <c r="AZ170" s="92">
        <v>2.6666666666666665</v>
      </c>
      <c r="BA170" s="59"/>
      <c r="BB170" s="91">
        <v>19.633333333333333</v>
      </c>
      <c r="BC170" s="57"/>
      <c r="BD170" s="55">
        <v>3.2</v>
      </c>
      <c r="BE170" s="70"/>
      <c r="BF170" s="55">
        <v>96.8</v>
      </c>
      <c r="BG170" s="54"/>
      <c r="BH170" s="60">
        <v>8100</v>
      </c>
    </row>
    <row r="171" spans="1:60" s="61" customFormat="1" ht="15.75" customHeight="1" x14ac:dyDescent="0.3">
      <c r="A171" s="8" t="s">
        <v>443</v>
      </c>
      <c r="B171" s="8" t="s">
        <v>444</v>
      </c>
      <c r="C171" s="19"/>
      <c r="D171" s="73">
        <v>9.9329000000000001</v>
      </c>
      <c r="E171" s="52" t="s">
        <v>35</v>
      </c>
      <c r="F171" s="85" t="s">
        <v>39</v>
      </c>
      <c r="G171" s="99" t="s">
        <v>584</v>
      </c>
      <c r="H171" s="13"/>
      <c r="I171" s="87">
        <v>0.70635000000000003</v>
      </c>
      <c r="J171" s="89" t="s">
        <v>36</v>
      </c>
      <c r="K171" s="53"/>
      <c r="L171" s="73">
        <v>7.3372999999999999</v>
      </c>
      <c r="M171" s="52" t="s">
        <v>38</v>
      </c>
      <c r="N171" s="92" t="s">
        <v>42</v>
      </c>
      <c r="O171" s="99" t="s">
        <v>96</v>
      </c>
      <c r="P171" s="54"/>
      <c r="Q171" s="73">
        <v>26.329599999999999</v>
      </c>
      <c r="R171" s="52" t="s">
        <v>35</v>
      </c>
      <c r="S171" s="92" t="s">
        <v>42</v>
      </c>
      <c r="T171" s="99" t="s">
        <v>750</v>
      </c>
      <c r="U171" s="54"/>
      <c r="V171" s="118">
        <v>82</v>
      </c>
      <c r="W171" s="54"/>
      <c r="X171" s="11">
        <v>25</v>
      </c>
      <c r="Y171" s="54"/>
      <c r="Z171" s="75">
        <v>10.032693603533904</v>
      </c>
      <c r="AA171" s="52" t="s">
        <v>38</v>
      </c>
      <c r="AB171" s="54"/>
      <c r="AC171" s="75">
        <v>6.2</v>
      </c>
      <c r="AD171" s="59"/>
      <c r="AE171" s="75">
        <v>6.1</v>
      </c>
      <c r="AF171" s="59"/>
      <c r="AG171" s="75">
        <v>6</v>
      </c>
      <c r="AH171" s="54"/>
      <c r="AI171" s="103">
        <v>56.052999999999997</v>
      </c>
      <c r="AJ171" s="52" t="s">
        <v>35</v>
      </c>
      <c r="AK171" s="54"/>
      <c r="AL171" s="55" t="s">
        <v>44</v>
      </c>
      <c r="AM171" s="56"/>
      <c r="AN171" s="55">
        <v>1.4225461079637625</v>
      </c>
      <c r="AO171" s="57"/>
      <c r="AP171" s="58">
        <v>10</v>
      </c>
      <c r="AQ171" s="54"/>
      <c r="AR171" s="58">
        <v>4</v>
      </c>
      <c r="AS171" s="54"/>
      <c r="AT171" s="104">
        <v>16</v>
      </c>
      <c r="AU171" s="54"/>
      <c r="AV171" s="75">
        <v>1.7</v>
      </c>
      <c r="AW171" s="54"/>
      <c r="AX171" s="75">
        <v>11.183333333333334</v>
      </c>
      <c r="AY171" s="59"/>
      <c r="AZ171" s="75">
        <v>2.8666666666666667</v>
      </c>
      <c r="BA171" s="59"/>
      <c r="BB171" s="75">
        <v>15.566666666666666</v>
      </c>
      <c r="BC171" s="57"/>
      <c r="BD171" s="55">
        <v>6.5</v>
      </c>
      <c r="BE171" s="70"/>
      <c r="BF171" s="55">
        <v>93.5</v>
      </c>
      <c r="BG171" s="54"/>
      <c r="BH171" s="60">
        <v>7800</v>
      </c>
    </row>
    <row r="172" spans="1:60" s="61" customFormat="1" ht="15.75" customHeight="1" x14ac:dyDescent="0.3">
      <c r="A172" s="8" t="s">
        <v>446</v>
      </c>
      <c r="B172" s="8" t="s">
        <v>447</v>
      </c>
      <c r="C172" s="19"/>
      <c r="D172" s="82">
        <v>18.343299999999999</v>
      </c>
      <c r="E172" s="52" t="s">
        <v>38</v>
      </c>
      <c r="F172" s="83" t="s">
        <v>36</v>
      </c>
      <c r="G172" s="99" t="s">
        <v>182</v>
      </c>
      <c r="H172" s="13"/>
      <c r="I172" s="87">
        <v>0.94559000000000004</v>
      </c>
      <c r="J172" s="89" t="s">
        <v>36</v>
      </c>
      <c r="K172" s="53"/>
      <c r="L172" s="73">
        <v>9.5130999999999997</v>
      </c>
      <c r="M172" s="52" t="s">
        <v>38</v>
      </c>
      <c r="N172" s="75" t="s">
        <v>39</v>
      </c>
      <c r="O172" s="99" t="s">
        <v>732</v>
      </c>
      <c r="P172" s="54"/>
      <c r="Q172" s="73">
        <v>27.222200000000001</v>
      </c>
      <c r="R172" s="52" t="s">
        <v>35</v>
      </c>
      <c r="S172" s="92" t="s">
        <v>42</v>
      </c>
      <c r="T172" s="99" t="s">
        <v>40</v>
      </c>
      <c r="U172" s="54"/>
      <c r="V172" s="119">
        <v>282</v>
      </c>
      <c r="W172" s="54"/>
      <c r="X172" s="11">
        <v>2</v>
      </c>
      <c r="Y172" s="54"/>
      <c r="Z172" s="75">
        <v>10.830324909747292</v>
      </c>
      <c r="AA172" s="52" t="s">
        <v>41</v>
      </c>
      <c r="AB172" s="54"/>
      <c r="AC172" s="52" t="s">
        <v>43</v>
      </c>
      <c r="AD172" s="59"/>
      <c r="AE172" s="52" t="s">
        <v>43</v>
      </c>
      <c r="AF172" s="59"/>
      <c r="AG172" s="52" t="s">
        <v>43</v>
      </c>
      <c r="AH172" s="54"/>
      <c r="AI172" s="101">
        <v>53.723999999999997</v>
      </c>
      <c r="AJ172" s="52" t="s">
        <v>41</v>
      </c>
      <c r="AK172" s="54"/>
      <c r="AL172" s="55" t="s">
        <v>44</v>
      </c>
      <c r="AM172" s="56"/>
      <c r="AN172" s="55">
        <v>3.4637525612254856</v>
      </c>
      <c r="AO172" s="57"/>
      <c r="AP172" s="58">
        <v>10</v>
      </c>
      <c r="AQ172" s="54"/>
      <c r="AR172" s="58">
        <v>5</v>
      </c>
      <c r="AS172" s="54"/>
      <c r="AT172" s="104">
        <v>15</v>
      </c>
      <c r="AU172" s="54"/>
      <c r="AV172" s="75">
        <v>1.6833333333333333</v>
      </c>
      <c r="AW172" s="54"/>
      <c r="AX172" s="75">
        <v>12.45</v>
      </c>
      <c r="AY172" s="59"/>
      <c r="AZ172" s="91">
        <v>3.7833333333333332</v>
      </c>
      <c r="BA172" s="59"/>
      <c r="BB172" s="75">
        <v>17.416666666666668</v>
      </c>
      <c r="BC172" s="57"/>
      <c r="BD172" s="55">
        <v>13</v>
      </c>
      <c r="BE172" s="70"/>
      <c r="BF172" s="55">
        <v>87</v>
      </c>
      <c r="BG172" s="54"/>
      <c r="BH172" s="60">
        <v>11800</v>
      </c>
    </row>
    <row r="173" spans="1:60" s="61" customFormat="1" ht="15.75" customHeight="1" x14ac:dyDescent="0.3">
      <c r="A173" s="8" t="s">
        <v>448</v>
      </c>
      <c r="B173" s="8" t="s">
        <v>449</v>
      </c>
      <c r="C173" s="19"/>
      <c r="D173" s="73">
        <v>11.2141</v>
      </c>
      <c r="E173" s="52" t="s">
        <v>38</v>
      </c>
      <c r="F173" s="85" t="s">
        <v>39</v>
      </c>
      <c r="G173" s="99" t="s">
        <v>133</v>
      </c>
      <c r="H173" s="13"/>
      <c r="I173" s="74">
        <v>0.66222999999999999</v>
      </c>
      <c r="J173" s="89" t="s">
        <v>36</v>
      </c>
      <c r="K173" s="53"/>
      <c r="L173" s="81">
        <v>5.5296000000000003</v>
      </c>
      <c r="M173" s="52" t="s">
        <v>38</v>
      </c>
      <c r="N173" s="75" t="s">
        <v>39</v>
      </c>
      <c r="O173" s="99" t="s">
        <v>728</v>
      </c>
      <c r="P173" s="54"/>
      <c r="Q173" s="73">
        <v>26.409500000000001</v>
      </c>
      <c r="R173" s="52" t="s">
        <v>35</v>
      </c>
      <c r="S173" s="75" t="s">
        <v>39</v>
      </c>
      <c r="T173" s="99" t="s">
        <v>736</v>
      </c>
      <c r="U173" s="54"/>
      <c r="V173" s="117">
        <v>51</v>
      </c>
      <c r="W173" s="54"/>
      <c r="X173" s="11">
        <v>4</v>
      </c>
      <c r="Y173" s="54"/>
      <c r="Z173" s="92">
        <v>7.1663975581163877</v>
      </c>
      <c r="AA173" s="52" t="s">
        <v>38</v>
      </c>
      <c r="AB173" s="54"/>
      <c r="AC173" s="52" t="s">
        <v>43</v>
      </c>
      <c r="AD173" s="59"/>
      <c r="AE173" s="52" t="s">
        <v>43</v>
      </c>
      <c r="AF173" s="59"/>
      <c r="AG173" s="52" t="s">
        <v>43</v>
      </c>
      <c r="AH173" s="54"/>
      <c r="AI173" s="101">
        <v>22.637</v>
      </c>
      <c r="AJ173" s="52" t="s">
        <v>35</v>
      </c>
      <c r="AK173" s="54"/>
      <c r="AL173" s="55" t="s">
        <v>44</v>
      </c>
      <c r="AM173" s="63"/>
      <c r="AN173" s="55">
        <v>0.28754064276392916</v>
      </c>
      <c r="AO173" s="57"/>
      <c r="AP173" s="58">
        <v>9</v>
      </c>
      <c r="AQ173" s="54"/>
      <c r="AR173" s="58">
        <v>5</v>
      </c>
      <c r="AS173" s="54"/>
      <c r="AT173" s="106">
        <v>13</v>
      </c>
      <c r="AU173" s="54"/>
      <c r="AV173" s="75">
        <v>1.5333333333333334</v>
      </c>
      <c r="AW173" s="54"/>
      <c r="AX173" s="91">
        <v>16.350000000000001</v>
      </c>
      <c r="AY173" s="59"/>
      <c r="AZ173" s="75">
        <v>2.8833333333333333</v>
      </c>
      <c r="BA173" s="59"/>
      <c r="BB173" s="91">
        <v>21.266666666666666</v>
      </c>
      <c r="BC173" s="57"/>
      <c r="BD173" s="55">
        <v>4.5</v>
      </c>
      <c r="BE173" s="70"/>
      <c r="BF173" s="55">
        <v>95.5</v>
      </c>
      <c r="BG173" s="54"/>
      <c r="BH173" s="60">
        <v>8300</v>
      </c>
    </row>
    <row r="174" spans="1:60" s="61" customFormat="1" ht="15.75" customHeight="1" x14ac:dyDescent="0.3">
      <c r="A174" s="8" t="s">
        <v>450</v>
      </c>
      <c r="B174" s="8" t="s">
        <v>451</v>
      </c>
      <c r="C174" s="19"/>
      <c r="D174" s="73">
        <v>11.5566</v>
      </c>
      <c r="E174" s="52" t="s">
        <v>38</v>
      </c>
      <c r="F174" s="83" t="s">
        <v>36</v>
      </c>
      <c r="G174" s="99" t="s">
        <v>113</v>
      </c>
      <c r="H174" s="13"/>
      <c r="I174" s="74">
        <v>0.60765000000000002</v>
      </c>
      <c r="J174" s="76" t="s">
        <v>39</v>
      </c>
      <c r="K174" s="53"/>
      <c r="L174" s="73">
        <v>8.5020000000000007</v>
      </c>
      <c r="M174" s="52" t="s">
        <v>41</v>
      </c>
      <c r="N174" s="75" t="s">
        <v>39</v>
      </c>
      <c r="O174" s="99" t="s">
        <v>96</v>
      </c>
      <c r="P174" s="54"/>
      <c r="Q174" s="73">
        <v>34.924300000000002</v>
      </c>
      <c r="R174" s="52" t="s">
        <v>38</v>
      </c>
      <c r="S174" s="91" t="s">
        <v>36</v>
      </c>
      <c r="T174" s="99" t="s">
        <v>705</v>
      </c>
      <c r="U174" s="54"/>
      <c r="V174" s="118">
        <v>186</v>
      </c>
      <c r="W174" s="54"/>
      <c r="X174" s="11">
        <v>-19</v>
      </c>
      <c r="Y174" s="54"/>
      <c r="Z174" s="75">
        <v>8.501972763141147</v>
      </c>
      <c r="AA174" s="52" t="s">
        <v>38</v>
      </c>
      <c r="AB174" s="54"/>
      <c r="AC174" s="91">
        <v>5.2</v>
      </c>
      <c r="AD174" s="59"/>
      <c r="AE174" s="91">
        <v>5.2</v>
      </c>
      <c r="AF174" s="59"/>
      <c r="AG174" s="91">
        <v>5.3</v>
      </c>
      <c r="AH174" s="54"/>
      <c r="AI174" s="101">
        <v>24.655000000000001</v>
      </c>
      <c r="AJ174" s="52" t="s">
        <v>41</v>
      </c>
      <c r="AK174" s="54"/>
      <c r="AL174" s="55" t="s">
        <v>44</v>
      </c>
      <c r="AM174" s="56"/>
      <c r="AN174" s="55">
        <v>8.1710576555937386</v>
      </c>
      <c r="AO174" s="57"/>
      <c r="AP174" s="58">
        <v>10</v>
      </c>
      <c r="AQ174" s="54"/>
      <c r="AR174" s="58">
        <v>5</v>
      </c>
      <c r="AS174" s="54"/>
      <c r="AT174" s="104">
        <v>16</v>
      </c>
      <c r="AU174" s="54"/>
      <c r="AV174" s="91">
        <v>2.0666666666666669</v>
      </c>
      <c r="AW174" s="54"/>
      <c r="AX174" s="75">
        <v>12.733333333333333</v>
      </c>
      <c r="AY174" s="59"/>
      <c r="AZ174" s="92">
        <v>2.75</v>
      </c>
      <c r="BA174" s="59"/>
      <c r="BB174" s="75">
        <v>17.55</v>
      </c>
      <c r="BC174" s="57"/>
      <c r="BD174" s="55">
        <v>14.3</v>
      </c>
      <c r="BE174" s="70"/>
      <c r="BF174" s="55">
        <v>85.7</v>
      </c>
      <c r="BG174" s="54"/>
      <c r="BH174" s="60">
        <v>9700</v>
      </c>
    </row>
    <row r="175" spans="1:60" s="61" customFormat="1" ht="15.75" customHeight="1" x14ac:dyDescent="0.3">
      <c r="A175" s="8" t="s">
        <v>452</v>
      </c>
      <c r="B175" s="8" t="s">
        <v>453</v>
      </c>
      <c r="C175" s="19"/>
      <c r="D175" s="73">
        <v>10.922599999999999</v>
      </c>
      <c r="E175" s="52" t="s">
        <v>38</v>
      </c>
      <c r="F175" s="83" t="s">
        <v>36</v>
      </c>
      <c r="G175" s="99" t="s">
        <v>152</v>
      </c>
      <c r="H175" s="13"/>
      <c r="I175" s="74">
        <v>0.61185999999999996</v>
      </c>
      <c r="J175" s="89" t="s">
        <v>36</v>
      </c>
      <c r="K175" s="53"/>
      <c r="L175" s="73">
        <v>7.5513000000000003</v>
      </c>
      <c r="M175" s="52" t="s">
        <v>38</v>
      </c>
      <c r="N175" s="75" t="s">
        <v>39</v>
      </c>
      <c r="O175" s="99" t="s">
        <v>92</v>
      </c>
      <c r="P175" s="54"/>
      <c r="Q175" s="73">
        <v>26.348500000000001</v>
      </c>
      <c r="R175" s="52" t="s">
        <v>41</v>
      </c>
      <c r="S175" s="92" t="s">
        <v>42</v>
      </c>
      <c r="T175" s="99" t="s">
        <v>758</v>
      </c>
      <c r="U175" s="54"/>
      <c r="V175" s="118">
        <v>118</v>
      </c>
      <c r="W175" s="54"/>
      <c r="X175" s="11">
        <v>-8</v>
      </c>
      <c r="Y175" s="54"/>
      <c r="Z175" s="75">
        <v>8.6957603503184711</v>
      </c>
      <c r="AA175" s="52" t="s">
        <v>41</v>
      </c>
      <c r="AB175" s="54"/>
      <c r="AC175" s="91">
        <v>5.2</v>
      </c>
      <c r="AD175" s="59"/>
      <c r="AE175" s="91">
        <v>5</v>
      </c>
      <c r="AF175" s="59"/>
      <c r="AG175" s="91">
        <v>5.5</v>
      </c>
      <c r="AH175" s="54"/>
      <c r="AI175" s="101">
        <v>43.338000000000001</v>
      </c>
      <c r="AJ175" s="52" t="s">
        <v>35</v>
      </c>
      <c r="AK175" s="54"/>
      <c r="AL175" s="55" t="s">
        <v>44</v>
      </c>
      <c r="AM175" s="56"/>
      <c r="AN175" s="55">
        <v>1.8287221337579618</v>
      </c>
      <c r="AO175" s="57"/>
      <c r="AP175" s="58">
        <v>9</v>
      </c>
      <c r="AQ175" s="54"/>
      <c r="AR175" s="58">
        <v>4</v>
      </c>
      <c r="AS175" s="54"/>
      <c r="AT175" s="105">
        <v>11</v>
      </c>
      <c r="AU175" s="54"/>
      <c r="AV175" s="75">
        <v>1.65</v>
      </c>
      <c r="AW175" s="54"/>
      <c r="AX175" s="75">
        <v>10.533333333333333</v>
      </c>
      <c r="AY175" s="59"/>
      <c r="AZ175" s="75">
        <v>2.9166666666666665</v>
      </c>
      <c r="BA175" s="59"/>
      <c r="BB175" s="92">
        <v>12.316666666666666</v>
      </c>
      <c r="BC175" s="57"/>
      <c r="BD175" s="55">
        <v>3.5</v>
      </c>
      <c r="BE175" s="70"/>
      <c r="BF175" s="55">
        <v>96.5</v>
      </c>
      <c r="BG175" s="54"/>
      <c r="BH175" s="60">
        <v>8000</v>
      </c>
    </row>
    <row r="176" spans="1:60" s="61" customFormat="1" ht="15.75" customHeight="1" x14ac:dyDescent="0.3">
      <c r="A176" s="8" t="s">
        <v>454</v>
      </c>
      <c r="B176" s="8" t="s">
        <v>455</v>
      </c>
      <c r="C176" s="19"/>
      <c r="D176" s="81">
        <v>8.4703999999999997</v>
      </c>
      <c r="E176" s="52" t="s">
        <v>35</v>
      </c>
      <c r="F176" s="84" t="s">
        <v>42</v>
      </c>
      <c r="G176" s="99" t="s">
        <v>147</v>
      </c>
      <c r="H176" s="13"/>
      <c r="I176" s="74">
        <v>0.55937999999999999</v>
      </c>
      <c r="J176" s="90" t="s">
        <v>42</v>
      </c>
      <c r="K176" s="53"/>
      <c r="L176" s="81">
        <v>5.5605000000000002</v>
      </c>
      <c r="M176" s="52" t="s">
        <v>35</v>
      </c>
      <c r="N176" s="92" t="s">
        <v>42</v>
      </c>
      <c r="O176" s="99" t="s">
        <v>1144</v>
      </c>
      <c r="P176" s="54"/>
      <c r="Q176" s="81">
        <v>19.821899999999999</v>
      </c>
      <c r="R176" s="52" t="s">
        <v>35</v>
      </c>
      <c r="S176" s="92" t="s">
        <v>42</v>
      </c>
      <c r="T176" s="99" t="s">
        <v>754</v>
      </c>
      <c r="U176" s="54"/>
      <c r="V176" s="117">
        <v>17</v>
      </c>
      <c r="W176" s="54"/>
      <c r="X176" s="11">
        <v>5</v>
      </c>
      <c r="Y176" s="54"/>
      <c r="Z176" s="92">
        <v>4.1775908265867647</v>
      </c>
      <c r="AA176" s="52" t="s">
        <v>38</v>
      </c>
      <c r="AB176" s="54"/>
      <c r="AC176" s="52" t="s">
        <v>43</v>
      </c>
      <c r="AD176" s="59"/>
      <c r="AE176" s="52" t="s">
        <v>43</v>
      </c>
      <c r="AF176" s="59"/>
      <c r="AG176" s="52" t="s">
        <v>43</v>
      </c>
      <c r="AH176" s="54"/>
      <c r="AI176" s="101">
        <v>23.324999999999999</v>
      </c>
      <c r="AJ176" s="52" t="s">
        <v>35</v>
      </c>
      <c r="AK176" s="54"/>
      <c r="AL176" s="55" t="s">
        <v>44</v>
      </c>
      <c r="AM176" s="56"/>
      <c r="AN176" s="55">
        <v>2.8810971217839754</v>
      </c>
      <c r="AO176" s="57"/>
      <c r="AP176" s="58">
        <v>9</v>
      </c>
      <c r="AQ176" s="54"/>
      <c r="AR176" s="58">
        <v>5</v>
      </c>
      <c r="AS176" s="54"/>
      <c r="AT176" s="105">
        <v>8</v>
      </c>
      <c r="AU176" s="54"/>
      <c r="AV176" s="91">
        <v>1.8666666666666667</v>
      </c>
      <c r="AW176" s="54"/>
      <c r="AX176" s="75">
        <v>13.716666666666667</v>
      </c>
      <c r="AY176" s="59"/>
      <c r="AZ176" s="75">
        <v>2.8166666666666669</v>
      </c>
      <c r="BA176" s="59"/>
      <c r="BB176" s="75">
        <v>14.35</v>
      </c>
      <c r="BC176" s="57"/>
      <c r="BD176" s="55">
        <v>8.9</v>
      </c>
      <c r="BE176" s="70"/>
      <c r="BF176" s="55">
        <v>91.1</v>
      </c>
      <c r="BG176" s="54"/>
      <c r="BH176" s="60">
        <v>6300</v>
      </c>
    </row>
    <row r="177" spans="1:60" s="61" customFormat="1" ht="15.75" customHeight="1" x14ac:dyDescent="0.3">
      <c r="A177" s="8" t="s">
        <v>456</v>
      </c>
      <c r="B177" s="8" t="s">
        <v>457</v>
      </c>
      <c r="C177" s="19"/>
      <c r="D177" s="73">
        <v>10.693199999999999</v>
      </c>
      <c r="E177" s="52" t="s">
        <v>38</v>
      </c>
      <c r="F177" s="85" t="s">
        <v>39</v>
      </c>
      <c r="G177" s="99" t="s">
        <v>205</v>
      </c>
      <c r="H177" s="13"/>
      <c r="I177" s="86">
        <v>0.25074000000000002</v>
      </c>
      <c r="J177" s="76" t="s">
        <v>39</v>
      </c>
      <c r="K177" s="53"/>
      <c r="L177" s="73">
        <v>9.4863999999999997</v>
      </c>
      <c r="M177" s="52" t="s">
        <v>35</v>
      </c>
      <c r="N177" s="75" t="s">
        <v>39</v>
      </c>
      <c r="O177" s="99" t="s">
        <v>182</v>
      </c>
      <c r="P177" s="54"/>
      <c r="Q177" s="73">
        <v>29.0486</v>
      </c>
      <c r="R177" s="52" t="s">
        <v>35</v>
      </c>
      <c r="S177" s="92" t="s">
        <v>42</v>
      </c>
      <c r="T177" s="99" t="s">
        <v>108</v>
      </c>
      <c r="U177" s="54"/>
      <c r="V177" s="118">
        <v>154</v>
      </c>
      <c r="W177" s="54"/>
      <c r="X177" s="11">
        <v>51</v>
      </c>
      <c r="Y177" s="54"/>
      <c r="Z177" s="75">
        <v>7.6059500420993542</v>
      </c>
      <c r="AA177" s="52" t="s">
        <v>38</v>
      </c>
      <c r="AB177" s="54"/>
      <c r="AC177" s="75">
        <v>6.1</v>
      </c>
      <c r="AD177" s="59"/>
      <c r="AE177" s="75">
        <v>6</v>
      </c>
      <c r="AF177" s="59"/>
      <c r="AG177" s="75">
        <v>6.4</v>
      </c>
      <c r="AH177" s="54"/>
      <c r="AI177" s="101">
        <v>49.883000000000003</v>
      </c>
      <c r="AJ177" s="52" t="s">
        <v>35</v>
      </c>
      <c r="AK177" s="54"/>
      <c r="AL177" s="55" t="s">
        <v>44</v>
      </c>
      <c r="AM177" s="56"/>
      <c r="AN177" s="55">
        <v>2.048835251192815</v>
      </c>
      <c r="AO177" s="57"/>
      <c r="AP177" s="58">
        <v>9</v>
      </c>
      <c r="AQ177" s="54"/>
      <c r="AR177" s="58">
        <v>5</v>
      </c>
      <c r="AS177" s="54"/>
      <c r="AT177" s="104">
        <v>15</v>
      </c>
      <c r="AU177" s="54"/>
      <c r="AV177" s="75">
        <v>1.6</v>
      </c>
      <c r="AW177" s="54"/>
      <c r="AX177" s="92">
        <v>8.0833333333333339</v>
      </c>
      <c r="AY177" s="59"/>
      <c r="AZ177" s="92">
        <v>2.7166666666666668</v>
      </c>
      <c r="BA177" s="59"/>
      <c r="BB177" s="75">
        <v>16.483333333333334</v>
      </c>
      <c r="BC177" s="57"/>
      <c r="BD177" s="55">
        <v>0</v>
      </c>
      <c r="BE177" s="70"/>
      <c r="BF177" s="55">
        <v>100</v>
      </c>
      <c r="BG177" s="54"/>
      <c r="BH177" s="60">
        <v>5600</v>
      </c>
    </row>
    <row r="178" spans="1:60" s="61" customFormat="1" ht="15.75" customHeight="1" x14ac:dyDescent="0.3">
      <c r="A178" s="8" t="s">
        <v>458</v>
      </c>
      <c r="B178" s="8" t="s">
        <v>459</v>
      </c>
      <c r="C178" s="19"/>
      <c r="D178" s="82">
        <v>13.2537</v>
      </c>
      <c r="E178" s="52" t="s">
        <v>35</v>
      </c>
      <c r="F178" s="85" t="s">
        <v>39</v>
      </c>
      <c r="G178" s="99" t="s">
        <v>138</v>
      </c>
      <c r="H178" s="13"/>
      <c r="I178" s="87">
        <v>1.2278</v>
      </c>
      <c r="J178" s="89" t="s">
        <v>36</v>
      </c>
      <c r="K178" s="53"/>
      <c r="L178" s="81">
        <v>4.8886000000000003</v>
      </c>
      <c r="M178" s="52" t="s">
        <v>38</v>
      </c>
      <c r="N178" s="92" t="s">
        <v>42</v>
      </c>
      <c r="O178" s="99" t="s">
        <v>274</v>
      </c>
      <c r="P178" s="54"/>
      <c r="Q178" s="81">
        <v>12.4932</v>
      </c>
      <c r="R178" s="52" t="s">
        <v>35</v>
      </c>
      <c r="S178" s="92" t="s">
        <v>42</v>
      </c>
      <c r="T178" s="99" t="s">
        <v>177</v>
      </c>
      <c r="U178" s="54"/>
      <c r="V178" s="117">
        <v>27</v>
      </c>
      <c r="W178" s="54"/>
      <c r="X178" s="11">
        <v>17</v>
      </c>
      <c r="Y178" s="54"/>
      <c r="Z178" s="92">
        <v>4.9972840847365569</v>
      </c>
      <c r="AA178" s="52" t="s">
        <v>38</v>
      </c>
      <c r="AB178" s="54"/>
      <c r="AC178" s="52" t="s">
        <v>43</v>
      </c>
      <c r="AD178" s="59"/>
      <c r="AE178" s="52" t="s">
        <v>43</v>
      </c>
      <c r="AF178" s="59"/>
      <c r="AG178" s="52" t="s">
        <v>43</v>
      </c>
      <c r="AH178" s="54"/>
      <c r="AI178" s="101">
        <v>22.946999999999999</v>
      </c>
      <c r="AJ178" s="52" t="s">
        <v>41</v>
      </c>
      <c r="AK178" s="54"/>
      <c r="AL178" s="55" t="s">
        <v>44</v>
      </c>
      <c r="AM178" s="56"/>
      <c r="AN178" s="55">
        <v>0.21727322107550245</v>
      </c>
      <c r="AO178" s="57"/>
      <c r="AP178" s="58">
        <v>8</v>
      </c>
      <c r="AQ178" s="54"/>
      <c r="AR178" s="58">
        <v>5</v>
      </c>
      <c r="AS178" s="54"/>
      <c r="AT178" s="104">
        <v>15</v>
      </c>
      <c r="AU178" s="54"/>
      <c r="AV178" s="92">
        <v>1.35</v>
      </c>
      <c r="AW178" s="54"/>
      <c r="AX178" s="91">
        <v>23.033333333333335</v>
      </c>
      <c r="AY178" s="59"/>
      <c r="AZ178" s="91">
        <v>3.15</v>
      </c>
      <c r="BA178" s="59"/>
      <c r="BB178" s="91">
        <v>39.799999999999997</v>
      </c>
      <c r="BC178" s="57"/>
      <c r="BD178" s="55">
        <v>0</v>
      </c>
      <c r="BE178" s="70"/>
      <c r="BF178" s="55">
        <v>100</v>
      </c>
      <c r="BG178" s="54"/>
      <c r="BH178" s="60">
        <v>9500</v>
      </c>
    </row>
    <row r="179" spans="1:60" s="61" customFormat="1" ht="15.75" customHeight="1" x14ac:dyDescent="0.3">
      <c r="A179" s="8" t="s">
        <v>460</v>
      </c>
      <c r="B179" s="8" t="s">
        <v>461</v>
      </c>
      <c r="C179" s="19"/>
      <c r="D179" s="81">
        <v>8.1303000000000001</v>
      </c>
      <c r="E179" s="52" t="s">
        <v>38</v>
      </c>
      <c r="F179" s="85" t="s">
        <v>39</v>
      </c>
      <c r="G179" s="99" t="s">
        <v>705</v>
      </c>
      <c r="H179" s="13"/>
      <c r="I179" s="86">
        <v>0.35905999999999999</v>
      </c>
      <c r="J179" s="76" t="s">
        <v>39</v>
      </c>
      <c r="K179" s="53"/>
      <c r="L179" s="73">
        <v>7.1318000000000001</v>
      </c>
      <c r="M179" s="52" t="s">
        <v>38</v>
      </c>
      <c r="N179" s="75" t="s">
        <v>39</v>
      </c>
      <c r="O179" s="99" t="s">
        <v>89</v>
      </c>
      <c r="P179" s="54"/>
      <c r="Q179" s="82">
        <v>54.603200000000001</v>
      </c>
      <c r="R179" s="52" t="s">
        <v>38</v>
      </c>
      <c r="S179" s="91" t="s">
        <v>36</v>
      </c>
      <c r="T179" s="99" t="s">
        <v>53</v>
      </c>
      <c r="U179" s="54"/>
      <c r="V179" s="117">
        <v>40</v>
      </c>
      <c r="W179" s="54"/>
      <c r="X179" s="11">
        <v>5</v>
      </c>
      <c r="Y179" s="54"/>
      <c r="Z179" s="75">
        <v>10.867142717053124</v>
      </c>
      <c r="AA179" s="52" t="s">
        <v>38</v>
      </c>
      <c r="AB179" s="54"/>
      <c r="AC179" s="75">
        <v>6.1</v>
      </c>
      <c r="AD179" s="59"/>
      <c r="AE179" s="75">
        <v>6</v>
      </c>
      <c r="AF179" s="59"/>
      <c r="AG179" s="75">
        <v>5.9</v>
      </c>
      <c r="AH179" s="54"/>
      <c r="AI179" s="101">
        <v>32.976999999999997</v>
      </c>
      <c r="AJ179" s="52" t="s">
        <v>38</v>
      </c>
      <c r="AK179" s="54"/>
      <c r="AL179" s="55" t="s">
        <v>44</v>
      </c>
      <c r="AM179" s="56"/>
      <c r="AN179" s="55">
        <v>0.41008085724728766</v>
      </c>
      <c r="AO179" s="57"/>
      <c r="AP179" s="58">
        <v>10</v>
      </c>
      <c r="AQ179" s="54"/>
      <c r="AR179" s="58">
        <v>5</v>
      </c>
      <c r="AS179" s="54"/>
      <c r="AT179" s="106">
        <v>13</v>
      </c>
      <c r="AU179" s="54"/>
      <c r="AV179" s="91">
        <v>2.2166666666666668</v>
      </c>
      <c r="AW179" s="54"/>
      <c r="AX179" s="75">
        <v>11.633333333333333</v>
      </c>
      <c r="AY179" s="59"/>
      <c r="AZ179" s="75">
        <v>3.0666666666666669</v>
      </c>
      <c r="BA179" s="59"/>
      <c r="BB179" s="75">
        <v>13.816666666666666</v>
      </c>
      <c r="BC179" s="57"/>
      <c r="BD179" s="55">
        <v>3.3</v>
      </c>
      <c r="BE179" s="70"/>
      <c r="BF179" s="55">
        <v>96.7</v>
      </c>
      <c r="BG179" s="54"/>
      <c r="BH179" s="60">
        <v>4800</v>
      </c>
    </row>
    <row r="180" spans="1:60" s="61" customFormat="1" ht="15.75" customHeight="1" x14ac:dyDescent="0.3">
      <c r="A180" s="8" t="s">
        <v>462</v>
      </c>
      <c r="B180" s="8" t="s">
        <v>463</v>
      </c>
      <c r="C180" s="19"/>
      <c r="D180" s="73">
        <v>10.5557</v>
      </c>
      <c r="E180" s="52" t="s">
        <v>38</v>
      </c>
      <c r="F180" s="85" t="s">
        <v>39</v>
      </c>
      <c r="G180" s="99" t="s">
        <v>47</v>
      </c>
      <c r="H180" s="13"/>
      <c r="I180" s="87">
        <v>0.74968000000000001</v>
      </c>
      <c r="J180" s="76" t="s">
        <v>39</v>
      </c>
      <c r="K180" s="53"/>
      <c r="L180" s="82">
        <v>13.3888</v>
      </c>
      <c r="M180" s="52" t="s">
        <v>41</v>
      </c>
      <c r="N180" s="75" t="s">
        <v>39</v>
      </c>
      <c r="O180" s="99" t="s">
        <v>1126</v>
      </c>
      <c r="P180" s="54"/>
      <c r="Q180" s="82">
        <v>47.157699999999998</v>
      </c>
      <c r="R180" s="52" t="s">
        <v>35</v>
      </c>
      <c r="S180" s="91" t="s">
        <v>36</v>
      </c>
      <c r="T180" s="99" t="s">
        <v>753</v>
      </c>
      <c r="U180" s="54"/>
      <c r="V180" s="119">
        <v>254</v>
      </c>
      <c r="W180" s="54"/>
      <c r="X180" s="11">
        <v>3</v>
      </c>
      <c r="Y180" s="54"/>
      <c r="Z180" s="75">
        <v>9.5960519100712851</v>
      </c>
      <c r="AA180" s="52" t="s">
        <v>38</v>
      </c>
      <c r="AB180" s="54"/>
      <c r="AC180" s="52" t="s">
        <v>43</v>
      </c>
      <c r="AD180" s="59"/>
      <c r="AE180" s="52" t="s">
        <v>43</v>
      </c>
      <c r="AF180" s="59"/>
      <c r="AG180" s="52" t="s">
        <v>43</v>
      </c>
      <c r="AH180" s="54"/>
      <c r="AI180" s="103">
        <v>76.483000000000004</v>
      </c>
      <c r="AJ180" s="52" t="s">
        <v>35</v>
      </c>
      <c r="AK180" s="54"/>
      <c r="AL180" s="55" t="s">
        <v>44</v>
      </c>
      <c r="AM180" s="56"/>
      <c r="AN180" s="55">
        <v>8.3165783220617797</v>
      </c>
      <c r="AO180" s="57"/>
      <c r="AP180" s="58">
        <v>9</v>
      </c>
      <c r="AQ180" s="54"/>
      <c r="AR180" s="58">
        <v>5</v>
      </c>
      <c r="AS180" s="54"/>
      <c r="AT180" s="104">
        <v>15</v>
      </c>
      <c r="AU180" s="54"/>
      <c r="AV180" s="75">
        <v>1.7</v>
      </c>
      <c r="AW180" s="54"/>
      <c r="AX180" s="92">
        <v>7.6166666666666663</v>
      </c>
      <c r="AY180" s="59"/>
      <c r="AZ180" s="92">
        <v>2.7333333333333334</v>
      </c>
      <c r="BA180" s="59"/>
      <c r="BB180" s="75">
        <v>14.7</v>
      </c>
      <c r="BC180" s="57"/>
      <c r="BD180" s="55">
        <v>4.5</v>
      </c>
      <c r="BE180" s="70"/>
      <c r="BF180" s="55">
        <v>95.5</v>
      </c>
      <c r="BG180" s="54"/>
      <c r="BH180" s="60">
        <v>8900</v>
      </c>
    </row>
    <row r="181" spans="1:60" s="61" customFormat="1" ht="15.75" customHeight="1" x14ac:dyDescent="0.3">
      <c r="A181" s="8" t="s">
        <v>464</v>
      </c>
      <c r="B181" s="8" t="s">
        <v>465</v>
      </c>
      <c r="C181" s="19"/>
      <c r="D181" s="73">
        <v>11.0717</v>
      </c>
      <c r="E181" s="52" t="s">
        <v>35</v>
      </c>
      <c r="F181" s="85" t="s">
        <v>39</v>
      </c>
      <c r="G181" s="99" t="s">
        <v>101</v>
      </c>
      <c r="H181" s="13"/>
      <c r="I181" s="86">
        <v>0.36865999999999999</v>
      </c>
      <c r="J181" s="76" t="s">
        <v>39</v>
      </c>
      <c r="K181" s="53"/>
      <c r="L181" s="81">
        <v>6.0890000000000004</v>
      </c>
      <c r="M181" s="52" t="s">
        <v>38</v>
      </c>
      <c r="N181" s="92" t="s">
        <v>42</v>
      </c>
      <c r="O181" s="99" t="s">
        <v>147</v>
      </c>
      <c r="P181" s="54"/>
      <c r="Q181" s="81">
        <v>21.840900000000001</v>
      </c>
      <c r="R181" s="52" t="s">
        <v>38</v>
      </c>
      <c r="S181" s="92" t="s">
        <v>42</v>
      </c>
      <c r="T181" s="99" t="s">
        <v>1166</v>
      </c>
      <c r="U181" s="54"/>
      <c r="V181" s="117">
        <v>53</v>
      </c>
      <c r="W181" s="54"/>
      <c r="X181" s="11">
        <v>5</v>
      </c>
      <c r="Y181" s="54"/>
      <c r="Z181" s="75">
        <v>10.100608105956891</v>
      </c>
      <c r="AA181" s="52" t="s">
        <v>38</v>
      </c>
      <c r="AB181" s="54"/>
      <c r="AC181" s="92">
        <v>7</v>
      </c>
      <c r="AD181" s="59"/>
      <c r="AE181" s="92">
        <v>6.9</v>
      </c>
      <c r="AF181" s="59"/>
      <c r="AG181" s="92">
        <v>6.6</v>
      </c>
      <c r="AH181" s="54"/>
      <c r="AI181" s="103">
        <v>65.712000000000003</v>
      </c>
      <c r="AJ181" s="52" t="s">
        <v>35</v>
      </c>
      <c r="AK181" s="54"/>
      <c r="AL181" s="55" t="s">
        <v>44</v>
      </c>
      <c r="AM181" s="56"/>
      <c r="AN181" s="55">
        <v>6.3676016428412238E-2</v>
      </c>
      <c r="AO181" s="57"/>
      <c r="AP181" s="58">
        <v>10</v>
      </c>
      <c r="AQ181" s="54"/>
      <c r="AR181" s="58">
        <v>5</v>
      </c>
      <c r="AS181" s="54"/>
      <c r="AT181" s="106">
        <v>14</v>
      </c>
      <c r="AU181" s="54"/>
      <c r="AV181" s="75">
        <v>1.6666666666666667</v>
      </c>
      <c r="AW181" s="54"/>
      <c r="AX181" s="91">
        <v>14.05</v>
      </c>
      <c r="AY181" s="59"/>
      <c r="AZ181" s="92">
        <v>2.4666666666666668</v>
      </c>
      <c r="BA181" s="59"/>
      <c r="BB181" s="75">
        <v>13.016666666666667</v>
      </c>
      <c r="BC181" s="57"/>
      <c r="BD181" s="55">
        <v>7.4</v>
      </c>
      <c r="BE181" s="70"/>
      <c r="BF181" s="55">
        <v>92.6</v>
      </c>
      <c r="BG181" s="54"/>
      <c r="BH181" s="60">
        <v>7200</v>
      </c>
    </row>
    <row r="182" spans="1:60" s="61" customFormat="1" ht="15.75" customHeight="1" x14ac:dyDescent="0.3">
      <c r="A182" s="8" t="s">
        <v>467</v>
      </c>
      <c r="B182" s="8" t="s">
        <v>468</v>
      </c>
      <c r="C182" s="19"/>
      <c r="D182" s="82">
        <v>17.296600000000002</v>
      </c>
      <c r="E182" s="52" t="s">
        <v>38</v>
      </c>
      <c r="F182" s="83" t="s">
        <v>36</v>
      </c>
      <c r="G182" s="99" t="s">
        <v>191</v>
      </c>
      <c r="H182" s="13"/>
      <c r="I182" s="87">
        <v>1.10507</v>
      </c>
      <c r="J182" s="76" t="s">
        <v>39</v>
      </c>
      <c r="K182" s="53"/>
      <c r="L182" s="73">
        <v>10.279500000000001</v>
      </c>
      <c r="M182" s="52" t="s">
        <v>41</v>
      </c>
      <c r="N182" s="91" t="s">
        <v>36</v>
      </c>
      <c r="O182" s="99" t="s">
        <v>1148</v>
      </c>
      <c r="P182" s="54"/>
      <c r="Q182" s="81">
        <v>20.743600000000001</v>
      </c>
      <c r="R182" s="52" t="s">
        <v>41</v>
      </c>
      <c r="S182" s="92" t="s">
        <v>42</v>
      </c>
      <c r="T182" s="99" t="s">
        <v>766</v>
      </c>
      <c r="U182" s="54"/>
      <c r="V182" s="119">
        <v>274</v>
      </c>
      <c r="W182" s="54"/>
      <c r="X182" s="11">
        <v>-10</v>
      </c>
      <c r="Y182" s="54"/>
      <c r="Z182" s="92">
        <v>6.093807706512373</v>
      </c>
      <c r="AA182" s="52" t="s">
        <v>41</v>
      </c>
      <c r="AB182" s="54"/>
      <c r="AC182" s="52" t="s">
        <v>43</v>
      </c>
      <c r="AD182" s="59"/>
      <c r="AE182" s="52" t="s">
        <v>43</v>
      </c>
      <c r="AF182" s="59"/>
      <c r="AG182" s="52" t="s">
        <v>43</v>
      </c>
      <c r="AH182" s="54"/>
      <c r="AI182" s="102">
        <v>16.079000000000001</v>
      </c>
      <c r="AJ182" s="52" t="s">
        <v>38</v>
      </c>
      <c r="AK182" s="54"/>
      <c r="AL182" s="55" t="s">
        <v>44</v>
      </c>
      <c r="AM182" s="56"/>
      <c r="AN182" s="55">
        <v>13.788009356149207</v>
      </c>
      <c r="AO182" s="57"/>
      <c r="AP182" s="58">
        <v>9</v>
      </c>
      <c r="AQ182" s="54"/>
      <c r="AR182" s="58">
        <v>5</v>
      </c>
      <c r="AS182" s="54"/>
      <c r="AT182" s="104">
        <v>15</v>
      </c>
      <c r="AU182" s="54"/>
      <c r="AV182" s="75">
        <v>1.55</v>
      </c>
      <c r="AW182" s="54"/>
      <c r="AX182" s="91">
        <v>15.066666666666666</v>
      </c>
      <c r="AY182" s="59"/>
      <c r="AZ182" s="91">
        <v>3.4166666666666665</v>
      </c>
      <c r="BA182" s="59"/>
      <c r="BB182" s="91">
        <v>24.266666666666666</v>
      </c>
      <c r="BC182" s="57"/>
      <c r="BD182" s="55">
        <v>13.3</v>
      </c>
      <c r="BE182" s="70"/>
      <c r="BF182" s="55">
        <v>86.7</v>
      </c>
      <c r="BG182" s="54"/>
      <c r="BH182" s="60">
        <v>12100</v>
      </c>
    </row>
    <row r="183" spans="1:60" s="61" customFormat="1" ht="15.75" customHeight="1" x14ac:dyDescent="0.3">
      <c r="A183" s="8" t="s">
        <v>469</v>
      </c>
      <c r="B183" s="8" t="s">
        <v>470</v>
      </c>
      <c r="C183" s="19"/>
      <c r="D183" s="82">
        <v>14.012499999999999</v>
      </c>
      <c r="E183" s="52" t="s">
        <v>38</v>
      </c>
      <c r="F183" s="85" t="s">
        <v>39</v>
      </c>
      <c r="G183" s="99" t="s">
        <v>105</v>
      </c>
      <c r="H183" s="13"/>
      <c r="I183" s="87">
        <v>0.95813999999999999</v>
      </c>
      <c r="J183" s="89" t="s">
        <v>36</v>
      </c>
      <c r="K183" s="53"/>
      <c r="L183" s="73">
        <v>7.375</v>
      </c>
      <c r="M183" s="52" t="s">
        <v>38</v>
      </c>
      <c r="N183" s="91" t="s">
        <v>36</v>
      </c>
      <c r="O183" s="99" t="s">
        <v>1149</v>
      </c>
      <c r="P183" s="54"/>
      <c r="Q183" s="81">
        <v>13.717499999999999</v>
      </c>
      <c r="R183" s="52" t="s">
        <v>38</v>
      </c>
      <c r="S183" s="92" t="s">
        <v>42</v>
      </c>
      <c r="T183" s="99" t="s">
        <v>763</v>
      </c>
      <c r="U183" s="54"/>
      <c r="V183" s="118">
        <v>121</v>
      </c>
      <c r="W183" s="54"/>
      <c r="X183" s="11">
        <v>-10</v>
      </c>
      <c r="Y183" s="54"/>
      <c r="Z183" s="92">
        <v>4.4249963125030725</v>
      </c>
      <c r="AA183" s="52" t="s">
        <v>41</v>
      </c>
      <c r="AB183" s="54"/>
      <c r="AC183" s="92">
        <v>8.1</v>
      </c>
      <c r="AD183" s="59"/>
      <c r="AE183" s="92">
        <v>8</v>
      </c>
      <c r="AF183" s="59"/>
      <c r="AG183" s="92">
        <v>6.7</v>
      </c>
      <c r="AH183" s="54"/>
      <c r="AI183" s="102">
        <v>14.741</v>
      </c>
      <c r="AJ183" s="52" t="s">
        <v>41</v>
      </c>
      <c r="AK183" s="54"/>
      <c r="AL183" s="55" t="s">
        <v>56</v>
      </c>
      <c r="AM183" s="56"/>
      <c r="AN183" s="55">
        <v>0.19666650277791434</v>
      </c>
      <c r="AO183" s="57"/>
      <c r="AP183" s="58">
        <v>9</v>
      </c>
      <c r="AQ183" s="54"/>
      <c r="AR183" s="58">
        <v>4</v>
      </c>
      <c r="AS183" s="54"/>
      <c r="AT183" s="104">
        <v>16</v>
      </c>
      <c r="AU183" s="54"/>
      <c r="AV183" s="75">
        <v>1.5166666666666666</v>
      </c>
      <c r="AW183" s="54"/>
      <c r="AX183" s="91">
        <v>15.8</v>
      </c>
      <c r="AY183" s="59"/>
      <c r="AZ183" s="75">
        <v>3</v>
      </c>
      <c r="BA183" s="59"/>
      <c r="BB183" s="91">
        <v>21.316666666666666</v>
      </c>
      <c r="BC183" s="57"/>
      <c r="BD183" s="55">
        <v>12.9</v>
      </c>
      <c r="BE183" s="70"/>
      <c r="BF183" s="55">
        <v>87.1</v>
      </c>
      <c r="BG183" s="54"/>
      <c r="BH183" s="60">
        <v>11400</v>
      </c>
    </row>
    <row r="184" spans="1:60" s="61" customFormat="1" ht="15.75" customHeight="1" x14ac:dyDescent="0.3">
      <c r="A184" s="8" t="s">
        <v>471</v>
      </c>
      <c r="B184" s="8" t="s">
        <v>472</v>
      </c>
      <c r="C184" s="19"/>
      <c r="D184" s="73">
        <v>10.2661</v>
      </c>
      <c r="E184" s="52" t="s">
        <v>38</v>
      </c>
      <c r="F184" s="85" t="s">
        <v>39</v>
      </c>
      <c r="G184" s="99" t="s">
        <v>473</v>
      </c>
      <c r="H184" s="13"/>
      <c r="I184" s="74">
        <v>0.59548999999999996</v>
      </c>
      <c r="J184" s="76" t="s">
        <v>39</v>
      </c>
      <c r="K184" s="53"/>
      <c r="L184" s="73">
        <v>9.6030999999999995</v>
      </c>
      <c r="M184" s="52" t="s">
        <v>41</v>
      </c>
      <c r="N184" s="75" t="s">
        <v>39</v>
      </c>
      <c r="O184" s="99" t="s">
        <v>169</v>
      </c>
      <c r="P184" s="54"/>
      <c r="Q184" s="73">
        <v>34.079500000000003</v>
      </c>
      <c r="R184" s="52" t="s">
        <v>38</v>
      </c>
      <c r="S184" s="75" t="s">
        <v>39</v>
      </c>
      <c r="T184" s="99" t="s">
        <v>212</v>
      </c>
      <c r="U184" s="54"/>
      <c r="V184" s="118">
        <v>164</v>
      </c>
      <c r="W184" s="54"/>
      <c r="X184" s="11">
        <v>-23</v>
      </c>
      <c r="Y184" s="54"/>
      <c r="Z184" s="75">
        <v>9.5459118346442295</v>
      </c>
      <c r="AA184" s="52" t="s">
        <v>38</v>
      </c>
      <c r="AB184" s="54"/>
      <c r="AC184" s="52" t="s">
        <v>43</v>
      </c>
      <c r="AD184" s="59"/>
      <c r="AE184" s="52" t="s">
        <v>43</v>
      </c>
      <c r="AF184" s="59"/>
      <c r="AG184" s="52" t="s">
        <v>43</v>
      </c>
      <c r="AH184" s="54"/>
      <c r="AI184" s="101">
        <v>49.338000000000001</v>
      </c>
      <c r="AJ184" s="52" t="s">
        <v>35</v>
      </c>
      <c r="AK184" s="54"/>
      <c r="AL184" s="55" t="s">
        <v>44</v>
      </c>
      <c r="AM184" s="56"/>
      <c r="AN184" s="55">
        <v>1.1089262849826231</v>
      </c>
      <c r="AO184" s="57"/>
      <c r="AP184" s="58">
        <v>9</v>
      </c>
      <c r="AQ184" s="54"/>
      <c r="AR184" s="58">
        <v>4</v>
      </c>
      <c r="AS184" s="54"/>
      <c r="AT184" s="104">
        <v>16</v>
      </c>
      <c r="AU184" s="54"/>
      <c r="AV184" s="75">
        <v>1.6833333333333333</v>
      </c>
      <c r="AW184" s="54"/>
      <c r="AX184" s="75">
        <v>10.616666666666667</v>
      </c>
      <c r="AY184" s="59"/>
      <c r="AZ184" s="75">
        <v>2.85</v>
      </c>
      <c r="BA184" s="59"/>
      <c r="BB184" s="75">
        <v>16</v>
      </c>
      <c r="BC184" s="57"/>
      <c r="BD184" s="55">
        <v>4.7</v>
      </c>
      <c r="BE184" s="70"/>
      <c r="BF184" s="55">
        <v>95.3</v>
      </c>
      <c r="BG184" s="54"/>
      <c r="BH184" s="60">
        <v>8100</v>
      </c>
    </row>
    <row r="185" spans="1:60" s="61" customFormat="1" ht="15.75" customHeight="1" x14ac:dyDescent="0.3">
      <c r="A185" s="8" t="s">
        <v>474</v>
      </c>
      <c r="B185" s="8" t="s">
        <v>475</v>
      </c>
      <c r="C185" s="19"/>
      <c r="D185" s="82">
        <v>17.348700000000001</v>
      </c>
      <c r="E185" s="52" t="s">
        <v>38</v>
      </c>
      <c r="F185" s="83" t="s">
        <v>36</v>
      </c>
      <c r="G185" s="99" t="s">
        <v>101</v>
      </c>
      <c r="H185" s="13"/>
      <c r="I185" s="87">
        <v>0.73756999999999995</v>
      </c>
      <c r="J185" s="89" t="s">
        <v>36</v>
      </c>
      <c r="K185" s="53"/>
      <c r="L185" s="73">
        <v>10.384600000000001</v>
      </c>
      <c r="M185" s="52" t="s">
        <v>38</v>
      </c>
      <c r="N185" s="91" t="s">
        <v>36</v>
      </c>
      <c r="O185" s="99" t="s">
        <v>749</v>
      </c>
      <c r="P185" s="54"/>
      <c r="Q185" s="73">
        <v>26.500699999999998</v>
      </c>
      <c r="R185" s="52" t="s">
        <v>35</v>
      </c>
      <c r="S185" s="92" t="s">
        <v>42</v>
      </c>
      <c r="T185" s="99" t="s">
        <v>177</v>
      </c>
      <c r="U185" s="54"/>
      <c r="V185" s="119">
        <v>283</v>
      </c>
      <c r="W185" s="54"/>
      <c r="X185" s="11">
        <v>-8</v>
      </c>
      <c r="Y185" s="54"/>
      <c r="Z185" s="75">
        <v>7.6728707013435224</v>
      </c>
      <c r="AA185" s="52" t="s">
        <v>38</v>
      </c>
      <c r="AB185" s="54"/>
      <c r="AC185" s="92">
        <v>7.3</v>
      </c>
      <c r="AD185" s="59"/>
      <c r="AE185" s="92">
        <v>7.1</v>
      </c>
      <c r="AF185" s="59"/>
      <c r="AG185" s="92">
        <v>6.9</v>
      </c>
      <c r="AH185" s="54"/>
      <c r="AI185" s="101">
        <v>55.366</v>
      </c>
      <c r="AJ185" s="52" t="s">
        <v>41</v>
      </c>
      <c r="AK185" s="54"/>
      <c r="AL185" s="55" t="s">
        <v>44</v>
      </c>
      <c r="AM185" s="56"/>
      <c r="AN185" s="55">
        <v>7.0565758658942439</v>
      </c>
      <c r="AO185" s="57"/>
      <c r="AP185" s="58">
        <v>9</v>
      </c>
      <c r="AQ185" s="54"/>
      <c r="AR185" s="58">
        <v>5</v>
      </c>
      <c r="AS185" s="54"/>
      <c r="AT185" s="105">
        <v>8</v>
      </c>
      <c r="AU185" s="54"/>
      <c r="AV185" s="92">
        <v>1.3833333333333333</v>
      </c>
      <c r="AW185" s="54"/>
      <c r="AX185" s="75">
        <v>12.016666666666667</v>
      </c>
      <c r="AY185" s="59"/>
      <c r="AZ185" s="91">
        <v>3.6166666666666667</v>
      </c>
      <c r="BA185" s="59"/>
      <c r="BB185" s="91">
        <v>20.666666666666668</v>
      </c>
      <c r="BC185" s="57"/>
      <c r="BD185" s="55">
        <v>12.5</v>
      </c>
      <c r="BE185" s="70"/>
      <c r="BF185" s="55">
        <v>87.5</v>
      </c>
      <c r="BG185" s="54"/>
      <c r="BH185" s="60">
        <v>10900</v>
      </c>
    </row>
    <row r="186" spans="1:60" s="61" customFormat="1" ht="15.75" customHeight="1" x14ac:dyDescent="0.3">
      <c r="A186" s="8" t="s">
        <v>476</v>
      </c>
      <c r="B186" s="8" t="s">
        <v>477</v>
      </c>
      <c r="C186" s="19"/>
      <c r="D186" s="82">
        <v>13.608000000000001</v>
      </c>
      <c r="E186" s="52" t="s">
        <v>38</v>
      </c>
      <c r="F186" s="83" t="s">
        <v>36</v>
      </c>
      <c r="G186" s="99" t="s">
        <v>174</v>
      </c>
      <c r="H186" s="13"/>
      <c r="I186" s="74">
        <v>0.57798000000000005</v>
      </c>
      <c r="J186" s="76" t="s">
        <v>39</v>
      </c>
      <c r="K186" s="53"/>
      <c r="L186" s="82">
        <v>11.1785</v>
      </c>
      <c r="M186" s="52" t="s">
        <v>38</v>
      </c>
      <c r="N186" s="91" t="s">
        <v>36</v>
      </c>
      <c r="O186" s="99" t="s">
        <v>68</v>
      </c>
      <c r="P186" s="54"/>
      <c r="Q186" s="73">
        <v>34.847200000000001</v>
      </c>
      <c r="R186" s="52" t="s">
        <v>38</v>
      </c>
      <c r="S186" s="91" t="s">
        <v>36</v>
      </c>
      <c r="T186" s="99" t="s">
        <v>759</v>
      </c>
      <c r="U186" s="54"/>
      <c r="V186" s="119">
        <v>271</v>
      </c>
      <c r="W186" s="54"/>
      <c r="X186" s="11">
        <v>-5</v>
      </c>
      <c r="Y186" s="54"/>
      <c r="Z186" s="75">
        <v>10.761182239577899</v>
      </c>
      <c r="AA186" s="52" t="s">
        <v>41</v>
      </c>
      <c r="AB186" s="54"/>
      <c r="AC186" s="52" t="s">
        <v>43</v>
      </c>
      <c r="AD186" s="59"/>
      <c r="AE186" s="52" t="s">
        <v>43</v>
      </c>
      <c r="AF186" s="59"/>
      <c r="AG186" s="52" t="s">
        <v>43</v>
      </c>
      <c r="AH186" s="54"/>
      <c r="AI186" s="103">
        <v>66.281000000000006</v>
      </c>
      <c r="AJ186" s="52" t="s">
        <v>38</v>
      </c>
      <c r="AK186" s="54"/>
      <c r="AL186" s="55" t="s">
        <v>44</v>
      </c>
      <c r="AM186" s="56"/>
      <c r="AN186" s="55">
        <v>0.34280774447408824</v>
      </c>
      <c r="AO186" s="57"/>
      <c r="AP186" s="58">
        <v>8</v>
      </c>
      <c r="AQ186" s="54"/>
      <c r="AR186" s="58">
        <v>5</v>
      </c>
      <c r="AS186" s="54"/>
      <c r="AT186" s="104">
        <v>15</v>
      </c>
      <c r="AU186" s="54"/>
      <c r="AV186" s="91">
        <v>2.6833333333333331</v>
      </c>
      <c r="AW186" s="54"/>
      <c r="AX186" s="75">
        <v>12.433333333333334</v>
      </c>
      <c r="AY186" s="59"/>
      <c r="AZ186" s="52" t="s">
        <v>43</v>
      </c>
      <c r="BA186" s="59"/>
      <c r="BB186" s="52" t="s">
        <v>43</v>
      </c>
      <c r="BC186" s="57"/>
      <c r="BD186" s="55">
        <v>7.4</v>
      </c>
      <c r="BE186" s="70"/>
      <c r="BF186" s="55">
        <v>92.6</v>
      </c>
      <c r="BG186" s="54"/>
      <c r="BH186" s="60">
        <v>8500</v>
      </c>
    </row>
    <row r="187" spans="1:60" s="61" customFormat="1" ht="15.75" customHeight="1" x14ac:dyDescent="0.3">
      <c r="A187" s="8" t="s">
        <v>478</v>
      </c>
      <c r="B187" s="8" t="s">
        <v>479</v>
      </c>
      <c r="C187" s="19"/>
      <c r="D187" s="73">
        <v>9.6568000000000005</v>
      </c>
      <c r="E187" s="52" t="s">
        <v>41</v>
      </c>
      <c r="F187" s="83" t="s">
        <v>36</v>
      </c>
      <c r="G187" s="99" t="s">
        <v>219</v>
      </c>
      <c r="H187" s="13"/>
      <c r="I187" s="86">
        <v>0.36058000000000001</v>
      </c>
      <c r="J187" s="76" t="s">
        <v>39</v>
      </c>
      <c r="K187" s="53"/>
      <c r="L187" s="73">
        <v>8.2284000000000006</v>
      </c>
      <c r="M187" s="52" t="s">
        <v>35</v>
      </c>
      <c r="N187" s="91" t="s">
        <v>36</v>
      </c>
      <c r="O187" s="99" t="s">
        <v>53</v>
      </c>
      <c r="P187" s="54"/>
      <c r="Q187" s="73">
        <v>34.140700000000002</v>
      </c>
      <c r="R187" s="52" t="s">
        <v>35</v>
      </c>
      <c r="S187" s="75" t="s">
        <v>39</v>
      </c>
      <c r="T187" s="99" t="s">
        <v>124</v>
      </c>
      <c r="U187" s="54"/>
      <c r="V187" s="118">
        <v>108</v>
      </c>
      <c r="W187" s="54"/>
      <c r="X187" s="11">
        <v>-37</v>
      </c>
      <c r="Y187" s="54"/>
      <c r="Z187" s="91">
        <v>17.563272039592807</v>
      </c>
      <c r="AA187" s="52" t="s">
        <v>41</v>
      </c>
      <c r="AB187" s="54"/>
      <c r="AC187" s="75">
        <v>6</v>
      </c>
      <c r="AD187" s="59"/>
      <c r="AE187" s="75">
        <v>6</v>
      </c>
      <c r="AF187" s="59"/>
      <c r="AG187" s="75">
        <v>5.8</v>
      </c>
      <c r="AH187" s="54"/>
      <c r="AI187" s="102">
        <v>14.57</v>
      </c>
      <c r="AJ187" s="52" t="s">
        <v>35</v>
      </c>
      <c r="AK187" s="54"/>
      <c r="AL187" s="55" t="s">
        <v>44</v>
      </c>
      <c r="AM187" s="56"/>
      <c r="AN187" s="55">
        <v>0.56331227618396174</v>
      </c>
      <c r="AO187" s="57"/>
      <c r="AP187" s="58">
        <v>10</v>
      </c>
      <c r="AQ187" s="54"/>
      <c r="AR187" s="58">
        <v>2</v>
      </c>
      <c r="AS187" s="54"/>
      <c r="AT187" s="105">
        <v>11</v>
      </c>
      <c r="AU187" s="54"/>
      <c r="AV187" s="91">
        <v>1.85</v>
      </c>
      <c r="AW187" s="54"/>
      <c r="AX187" s="75">
        <v>13.866666666666667</v>
      </c>
      <c r="AY187" s="59"/>
      <c r="AZ187" s="91">
        <v>3.1833333333333331</v>
      </c>
      <c r="BA187" s="59"/>
      <c r="BB187" s="75">
        <v>15.316666666666666</v>
      </c>
      <c r="BC187" s="57"/>
      <c r="BD187" s="55">
        <v>7.6</v>
      </c>
      <c r="BE187" s="70"/>
      <c r="BF187" s="55">
        <v>92.4</v>
      </c>
      <c r="BG187" s="54"/>
      <c r="BH187" s="60">
        <v>7000</v>
      </c>
    </row>
    <row r="188" spans="1:60" s="61" customFormat="1" ht="15.75" customHeight="1" x14ac:dyDescent="0.3">
      <c r="A188" s="8" t="s">
        <v>480</v>
      </c>
      <c r="B188" s="8" t="s">
        <v>481</v>
      </c>
      <c r="C188" s="19"/>
      <c r="D188" s="81">
        <v>8.5821000000000005</v>
      </c>
      <c r="E188" s="52" t="s">
        <v>38</v>
      </c>
      <c r="F188" s="84" t="s">
        <v>42</v>
      </c>
      <c r="G188" s="99" t="s">
        <v>528</v>
      </c>
      <c r="H188" s="13"/>
      <c r="I188" s="74">
        <v>0.47310000000000002</v>
      </c>
      <c r="J188" s="76" t="s">
        <v>39</v>
      </c>
      <c r="K188" s="53"/>
      <c r="L188" s="73">
        <v>8.2474000000000007</v>
      </c>
      <c r="M188" s="52" t="s">
        <v>38</v>
      </c>
      <c r="N188" s="92" t="s">
        <v>42</v>
      </c>
      <c r="O188" s="99" t="s">
        <v>718</v>
      </c>
      <c r="P188" s="54"/>
      <c r="Q188" s="73">
        <v>32.028300000000002</v>
      </c>
      <c r="R188" s="52" t="s">
        <v>35</v>
      </c>
      <c r="S188" s="92" t="s">
        <v>42</v>
      </c>
      <c r="T188" s="99" t="s">
        <v>765</v>
      </c>
      <c r="U188" s="54"/>
      <c r="V188" s="117">
        <v>63</v>
      </c>
      <c r="W188" s="54"/>
      <c r="X188" s="11">
        <v>5</v>
      </c>
      <c r="Y188" s="54"/>
      <c r="Z188" s="75">
        <v>7.8182660785087803</v>
      </c>
      <c r="AA188" s="52" t="s">
        <v>41</v>
      </c>
      <c r="AB188" s="54"/>
      <c r="AC188" s="91">
        <v>4.9000000000000004</v>
      </c>
      <c r="AD188" s="59"/>
      <c r="AE188" s="91">
        <v>5</v>
      </c>
      <c r="AF188" s="59"/>
      <c r="AG188" s="75">
        <v>5.9</v>
      </c>
      <c r="AH188" s="54"/>
      <c r="AI188" s="101">
        <v>30.335999999999999</v>
      </c>
      <c r="AJ188" s="52" t="s">
        <v>38</v>
      </c>
      <c r="AK188" s="54"/>
      <c r="AL188" s="55" t="s">
        <v>44</v>
      </c>
      <c r="AM188" s="62"/>
      <c r="AN188" s="55">
        <v>2.0511148109369906</v>
      </c>
      <c r="AO188" s="57"/>
      <c r="AP188" s="58">
        <v>10</v>
      </c>
      <c r="AQ188" s="54"/>
      <c r="AR188" s="58">
        <v>5</v>
      </c>
      <c r="AS188" s="54"/>
      <c r="AT188" s="104">
        <v>16</v>
      </c>
      <c r="AU188" s="54"/>
      <c r="AV188" s="92">
        <v>1.4</v>
      </c>
      <c r="AW188" s="54"/>
      <c r="AX188" s="92">
        <v>9.5666666666666664</v>
      </c>
      <c r="AY188" s="59"/>
      <c r="AZ188" s="75">
        <v>2.8333333333333335</v>
      </c>
      <c r="BA188" s="59"/>
      <c r="BB188" s="92">
        <v>11.65</v>
      </c>
      <c r="BC188" s="57"/>
      <c r="BD188" s="55">
        <v>3.2</v>
      </c>
      <c r="BE188" s="70"/>
      <c r="BF188" s="55">
        <v>96.8</v>
      </c>
      <c r="BG188" s="54"/>
      <c r="BH188" s="60">
        <v>6600</v>
      </c>
    </row>
    <row r="189" spans="1:60" s="61" customFormat="1" ht="15.75" customHeight="1" x14ac:dyDescent="0.3">
      <c r="A189" s="8" t="s">
        <v>482</v>
      </c>
      <c r="B189" s="8" t="s">
        <v>483</v>
      </c>
      <c r="C189" s="19"/>
      <c r="D189" s="81">
        <v>8.3064</v>
      </c>
      <c r="E189" s="52" t="s">
        <v>38</v>
      </c>
      <c r="F189" s="85" t="s">
        <v>39</v>
      </c>
      <c r="G189" s="99" t="s">
        <v>68</v>
      </c>
      <c r="H189" s="13"/>
      <c r="I189" s="74">
        <v>0.51380999999999999</v>
      </c>
      <c r="J189" s="76" t="s">
        <v>39</v>
      </c>
      <c r="K189" s="53"/>
      <c r="L189" s="82">
        <v>14.724399999999999</v>
      </c>
      <c r="M189" s="52" t="s">
        <v>38</v>
      </c>
      <c r="N189" s="75" t="s">
        <v>39</v>
      </c>
      <c r="O189" s="99" t="s">
        <v>188</v>
      </c>
      <c r="P189" s="54"/>
      <c r="Q189" s="82">
        <v>61.256399999999999</v>
      </c>
      <c r="R189" s="52" t="s">
        <v>35</v>
      </c>
      <c r="S189" s="91" t="s">
        <v>36</v>
      </c>
      <c r="T189" s="99" t="s">
        <v>159</v>
      </c>
      <c r="U189" s="54"/>
      <c r="V189" s="118">
        <v>172</v>
      </c>
      <c r="W189" s="54"/>
      <c r="X189" s="11">
        <v>6</v>
      </c>
      <c r="Y189" s="54"/>
      <c r="Z189" s="91">
        <v>21.605429576139965</v>
      </c>
      <c r="AA189" s="52" t="s">
        <v>38</v>
      </c>
      <c r="AB189" s="54"/>
      <c r="AC189" s="91">
        <v>4.3</v>
      </c>
      <c r="AD189" s="59"/>
      <c r="AE189" s="91">
        <v>4.0999999999999996</v>
      </c>
      <c r="AF189" s="59"/>
      <c r="AG189" s="91">
        <v>4.9000000000000004</v>
      </c>
      <c r="AH189" s="54"/>
      <c r="AI189" s="103">
        <v>101.42400000000001</v>
      </c>
      <c r="AJ189" s="52" t="s">
        <v>41</v>
      </c>
      <c r="AK189" s="54"/>
      <c r="AL189" s="55" t="s">
        <v>44</v>
      </c>
      <c r="AM189" s="56"/>
      <c r="AN189" s="55">
        <v>0.88997583317656259</v>
      </c>
      <c r="AO189" s="57"/>
      <c r="AP189" s="58">
        <v>10</v>
      </c>
      <c r="AQ189" s="54"/>
      <c r="AR189" s="58">
        <v>3</v>
      </c>
      <c r="AS189" s="54"/>
      <c r="AT189" s="105">
        <v>11</v>
      </c>
      <c r="AU189" s="54"/>
      <c r="AV189" s="91">
        <v>2.0833333333333335</v>
      </c>
      <c r="AW189" s="54"/>
      <c r="AX189" s="75">
        <v>12.416666666666666</v>
      </c>
      <c r="AY189" s="59"/>
      <c r="AZ189" s="91">
        <v>3.4333333333333331</v>
      </c>
      <c r="BA189" s="59"/>
      <c r="BB189" s="91">
        <v>18.25</v>
      </c>
      <c r="BC189" s="57"/>
      <c r="BD189" s="55">
        <v>7.6</v>
      </c>
      <c r="BE189" s="70"/>
      <c r="BF189" s="55">
        <v>92.4</v>
      </c>
      <c r="BG189" s="54"/>
      <c r="BH189" s="60">
        <v>6800</v>
      </c>
    </row>
    <row r="190" spans="1:60" s="61" customFormat="1" ht="15.75" customHeight="1" x14ac:dyDescent="0.3">
      <c r="A190" s="8" t="s">
        <v>484</v>
      </c>
      <c r="B190" s="8" t="s">
        <v>485</v>
      </c>
      <c r="C190" s="19"/>
      <c r="D190" s="73">
        <v>11.497400000000001</v>
      </c>
      <c r="E190" s="52" t="s">
        <v>35</v>
      </c>
      <c r="F190" s="85" t="s">
        <v>39</v>
      </c>
      <c r="G190" s="99" t="s">
        <v>50</v>
      </c>
      <c r="H190" s="13"/>
      <c r="I190" s="74">
        <v>0.59184999999999999</v>
      </c>
      <c r="J190" s="76" t="s">
        <v>39</v>
      </c>
      <c r="K190" s="53"/>
      <c r="L190" s="73">
        <v>7.4751000000000003</v>
      </c>
      <c r="M190" s="52" t="s">
        <v>38</v>
      </c>
      <c r="N190" s="92" t="s">
        <v>42</v>
      </c>
      <c r="O190" s="99" t="s">
        <v>724</v>
      </c>
      <c r="P190" s="54"/>
      <c r="Q190" s="73">
        <v>30.694299999999998</v>
      </c>
      <c r="R190" s="52" t="s">
        <v>38</v>
      </c>
      <c r="S190" s="92" t="s">
        <v>42</v>
      </c>
      <c r="T190" s="99" t="s">
        <v>53</v>
      </c>
      <c r="U190" s="54"/>
      <c r="V190" s="118">
        <v>143</v>
      </c>
      <c r="W190" s="54"/>
      <c r="X190" s="11">
        <v>7</v>
      </c>
      <c r="Y190" s="54"/>
      <c r="Z190" s="91">
        <v>12.032593308704209</v>
      </c>
      <c r="AA190" s="52" t="s">
        <v>38</v>
      </c>
      <c r="AB190" s="54"/>
      <c r="AC190" s="75">
        <v>5.9</v>
      </c>
      <c r="AD190" s="59"/>
      <c r="AE190" s="75">
        <v>5.9</v>
      </c>
      <c r="AF190" s="59"/>
      <c r="AG190" s="75">
        <v>5.8</v>
      </c>
      <c r="AH190" s="54"/>
      <c r="AI190" s="101">
        <v>30.596</v>
      </c>
      <c r="AJ190" s="52" t="s">
        <v>35</v>
      </c>
      <c r="AK190" s="54"/>
      <c r="AL190" s="55" t="s">
        <v>44</v>
      </c>
      <c r="AM190" s="56"/>
      <c r="AN190" s="55">
        <v>1.4846528329247659</v>
      </c>
      <c r="AO190" s="57"/>
      <c r="AP190" s="58">
        <v>10</v>
      </c>
      <c r="AQ190" s="54"/>
      <c r="AR190" s="58">
        <v>5</v>
      </c>
      <c r="AS190" s="54"/>
      <c r="AT190" s="104">
        <v>15</v>
      </c>
      <c r="AU190" s="54"/>
      <c r="AV190" s="91">
        <v>2</v>
      </c>
      <c r="AW190" s="54"/>
      <c r="AX190" s="75">
        <v>11.333333333333334</v>
      </c>
      <c r="AY190" s="59"/>
      <c r="AZ190" s="75">
        <v>2.9333333333333331</v>
      </c>
      <c r="BA190" s="59"/>
      <c r="BB190" s="75">
        <v>15.333333333333334</v>
      </c>
      <c r="BC190" s="57"/>
      <c r="BD190" s="55">
        <v>3.9</v>
      </c>
      <c r="BE190" s="70"/>
      <c r="BF190" s="55">
        <v>96.1</v>
      </c>
      <c r="BG190" s="54"/>
      <c r="BH190" s="60">
        <v>7100</v>
      </c>
    </row>
    <row r="191" spans="1:60" s="61" customFormat="1" ht="15.75" customHeight="1" x14ac:dyDescent="0.3">
      <c r="A191" s="8" t="s">
        <v>486</v>
      </c>
      <c r="B191" s="8" t="s">
        <v>487</v>
      </c>
      <c r="C191" s="19"/>
      <c r="D191" s="73">
        <v>9.5691000000000006</v>
      </c>
      <c r="E191" s="52" t="s">
        <v>35</v>
      </c>
      <c r="F191" s="84" t="s">
        <v>42</v>
      </c>
      <c r="G191" s="99" t="s">
        <v>97</v>
      </c>
      <c r="H191" s="13"/>
      <c r="I191" s="74">
        <v>0.50246999999999997</v>
      </c>
      <c r="J191" s="76" t="s">
        <v>39</v>
      </c>
      <c r="K191" s="53"/>
      <c r="L191" s="73">
        <v>8.2199000000000009</v>
      </c>
      <c r="M191" s="52" t="s">
        <v>41</v>
      </c>
      <c r="N191" s="75" t="s">
        <v>39</v>
      </c>
      <c r="O191" s="99" t="s">
        <v>240</v>
      </c>
      <c r="P191" s="54"/>
      <c r="Q191" s="73">
        <v>30.2164</v>
      </c>
      <c r="R191" s="52" t="s">
        <v>38</v>
      </c>
      <c r="S191" s="75" t="s">
        <v>39</v>
      </c>
      <c r="T191" s="99" t="s">
        <v>753</v>
      </c>
      <c r="U191" s="54"/>
      <c r="V191" s="118">
        <v>99</v>
      </c>
      <c r="W191" s="54"/>
      <c r="X191" s="11">
        <v>-14</v>
      </c>
      <c r="Y191" s="54"/>
      <c r="Z191" s="75">
        <v>11.095922026736734</v>
      </c>
      <c r="AA191" s="52" t="s">
        <v>38</v>
      </c>
      <c r="AB191" s="54"/>
      <c r="AC191" s="75">
        <v>6.7</v>
      </c>
      <c r="AD191" s="59"/>
      <c r="AE191" s="75">
        <v>6.5</v>
      </c>
      <c r="AF191" s="59"/>
      <c r="AG191" s="75">
        <v>6</v>
      </c>
      <c r="AH191" s="54"/>
      <c r="AI191" s="101">
        <v>30.596</v>
      </c>
      <c r="AJ191" s="52" t="s">
        <v>35</v>
      </c>
      <c r="AK191" s="54"/>
      <c r="AL191" s="55" t="s">
        <v>44</v>
      </c>
      <c r="AM191" s="56"/>
      <c r="AN191" s="55">
        <v>1.6510731975784259</v>
      </c>
      <c r="AO191" s="57"/>
      <c r="AP191" s="58">
        <v>10</v>
      </c>
      <c r="AQ191" s="54"/>
      <c r="AR191" s="58">
        <v>5</v>
      </c>
      <c r="AS191" s="54"/>
      <c r="AT191" s="104">
        <v>16</v>
      </c>
      <c r="AU191" s="54"/>
      <c r="AV191" s="91">
        <v>1.9833333333333334</v>
      </c>
      <c r="AW191" s="54"/>
      <c r="AX191" s="75">
        <v>10.7</v>
      </c>
      <c r="AY191" s="59"/>
      <c r="AZ191" s="75">
        <v>2.8</v>
      </c>
      <c r="BA191" s="59"/>
      <c r="BB191" s="75">
        <v>17.05</v>
      </c>
      <c r="BC191" s="57"/>
      <c r="BD191" s="55">
        <v>3.9</v>
      </c>
      <c r="BE191" s="70"/>
      <c r="BF191" s="55">
        <v>96.1</v>
      </c>
      <c r="BG191" s="54"/>
      <c r="BH191" s="60">
        <v>7600</v>
      </c>
    </row>
    <row r="192" spans="1:60" s="61" customFormat="1" ht="15.75" customHeight="1" x14ac:dyDescent="0.3">
      <c r="A192" s="8" t="s">
        <v>488</v>
      </c>
      <c r="B192" s="8" t="s">
        <v>489</v>
      </c>
      <c r="C192" s="19"/>
      <c r="D192" s="82">
        <v>12.7713</v>
      </c>
      <c r="E192" s="52" t="s">
        <v>38</v>
      </c>
      <c r="F192" s="83" t="s">
        <v>36</v>
      </c>
      <c r="G192" s="99" t="s">
        <v>113</v>
      </c>
      <c r="H192" s="13"/>
      <c r="I192" s="74">
        <v>0.52878999999999998</v>
      </c>
      <c r="J192" s="76" t="s">
        <v>39</v>
      </c>
      <c r="K192" s="53"/>
      <c r="L192" s="82">
        <v>11.533099999999999</v>
      </c>
      <c r="M192" s="52" t="s">
        <v>38</v>
      </c>
      <c r="N192" s="91" t="s">
        <v>36</v>
      </c>
      <c r="O192" s="99" t="s">
        <v>240</v>
      </c>
      <c r="P192" s="54"/>
      <c r="Q192" s="82">
        <v>40.100499999999997</v>
      </c>
      <c r="R192" s="52" t="s">
        <v>35</v>
      </c>
      <c r="S192" s="91" t="s">
        <v>36</v>
      </c>
      <c r="T192" s="99" t="s">
        <v>716</v>
      </c>
      <c r="U192" s="54"/>
      <c r="V192" s="119">
        <v>267</v>
      </c>
      <c r="W192" s="54"/>
      <c r="X192" s="11">
        <v>6</v>
      </c>
      <c r="Y192" s="54"/>
      <c r="Z192" s="75">
        <v>9.9234075672615987</v>
      </c>
      <c r="AA192" s="52" t="s">
        <v>38</v>
      </c>
      <c r="AB192" s="54"/>
      <c r="AC192" s="91">
        <v>4.8</v>
      </c>
      <c r="AD192" s="59"/>
      <c r="AE192" s="91">
        <v>4.8</v>
      </c>
      <c r="AF192" s="59"/>
      <c r="AG192" s="91">
        <v>5.4</v>
      </c>
      <c r="AH192" s="54"/>
      <c r="AI192" s="103">
        <v>61.609000000000002</v>
      </c>
      <c r="AJ192" s="52" t="s">
        <v>38</v>
      </c>
      <c r="AK192" s="54"/>
      <c r="AL192" s="55" t="s">
        <v>44</v>
      </c>
      <c r="AM192" s="56"/>
      <c r="AN192" s="55">
        <v>0.60141864044009696</v>
      </c>
      <c r="AO192" s="57"/>
      <c r="AP192" s="58">
        <v>10</v>
      </c>
      <c r="AQ192" s="54"/>
      <c r="AR192" s="58">
        <v>5</v>
      </c>
      <c r="AS192" s="54"/>
      <c r="AT192" s="106">
        <v>14</v>
      </c>
      <c r="AU192" s="54"/>
      <c r="AV192" s="75">
        <v>1.6833333333333333</v>
      </c>
      <c r="AW192" s="54"/>
      <c r="AX192" s="75">
        <v>12.366666666666667</v>
      </c>
      <c r="AY192" s="59"/>
      <c r="AZ192" s="75">
        <v>2.9333333333333331</v>
      </c>
      <c r="BA192" s="59"/>
      <c r="BB192" s="92">
        <v>11.05</v>
      </c>
      <c r="BC192" s="57"/>
      <c r="BD192" s="55">
        <v>3.7</v>
      </c>
      <c r="BE192" s="70"/>
      <c r="BF192" s="55">
        <v>96.3</v>
      </c>
      <c r="BG192" s="54"/>
      <c r="BH192" s="60">
        <v>9500</v>
      </c>
    </row>
    <row r="193" spans="1:60" s="61" customFormat="1" ht="15.75" customHeight="1" x14ac:dyDescent="0.3">
      <c r="A193" s="8" t="s">
        <v>490</v>
      </c>
      <c r="B193" s="8" t="s">
        <v>491</v>
      </c>
      <c r="C193" s="19"/>
      <c r="D193" s="82">
        <v>14.0402</v>
      </c>
      <c r="E193" s="52" t="s">
        <v>38</v>
      </c>
      <c r="F193" s="83" t="s">
        <v>36</v>
      </c>
      <c r="G193" s="99" t="s">
        <v>174</v>
      </c>
      <c r="H193" s="13"/>
      <c r="I193" s="74">
        <v>0.62763000000000002</v>
      </c>
      <c r="J193" s="89" t="s">
        <v>36</v>
      </c>
      <c r="K193" s="53"/>
      <c r="L193" s="73">
        <v>9.1281999999999996</v>
      </c>
      <c r="M193" s="52" t="s">
        <v>41</v>
      </c>
      <c r="N193" s="75" t="s">
        <v>39</v>
      </c>
      <c r="O193" s="99" t="s">
        <v>1150</v>
      </c>
      <c r="P193" s="54"/>
      <c r="Q193" s="73">
        <v>31.282800000000002</v>
      </c>
      <c r="R193" s="52" t="s">
        <v>38</v>
      </c>
      <c r="S193" s="75" t="s">
        <v>39</v>
      </c>
      <c r="T193" s="99" t="s">
        <v>723</v>
      </c>
      <c r="U193" s="54"/>
      <c r="V193" s="119">
        <v>253</v>
      </c>
      <c r="W193" s="54"/>
      <c r="X193" s="11">
        <v>-18</v>
      </c>
      <c r="Y193" s="54"/>
      <c r="Z193" s="92">
        <v>6.9809234171965713</v>
      </c>
      <c r="AA193" s="52" t="s">
        <v>41</v>
      </c>
      <c r="AB193" s="54"/>
      <c r="AC193" s="92">
        <v>6.8</v>
      </c>
      <c r="AD193" s="59"/>
      <c r="AE193" s="92">
        <v>6.7</v>
      </c>
      <c r="AF193" s="59"/>
      <c r="AG193" s="75">
        <v>6.4</v>
      </c>
      <c r="AH193" s="54"/>
      <c r="AI193" s="101">
        <v>22.812999999999999</v>
      </c>
      <c r="AJ193" s="52" t="s">
        <v>35</v>
      </c>
      <c r="AK193" s="54"/>
      <c r="AL193" s="55" t="s">
        <v>44</v>
      </c>
      <c r="AM193" s="56"/>
      <c r="AN193" s="55">
        <v>0.67274905538660035</v>
      </c>
      <c r="AO193" s="57"/>
      <c r="AP193" s="58">
        <v>9</v>
      </c>
      <c r="AQ193" s="54"/>
      <c r="AR193" s="58">
        <v>5</v>
      </c>
      <c r="AS193" s="54"/>
      <c r="AT193" s="104">
        <v>16</v>
      </c>
      <c r="AU193" s="54"/>
      <c r="AV193" s="75">
        <v>1.7</v>
      </c>
      <c r="AW193" s="54"/>
      <c r="AX193" s="75">
        <v>10.966666666666667</v>
      </c>
      <c r="AY193" s="59"/>
      <c r="AZ193" s="92">
        <v>2.7166666666666668</v>
      </c>
      <c r="BA193" s="59"/>
      <c r="BB193" s="75">
        <v>14.45</v>
      </c>
      <c r="BC193" s="57"/>
      <c r="BD193" s="55">
        <v>4.9000000000000004</v>
      </c>
      <c r="BE193" s="70"/>
      <c r="BF193" s="55">
        <v>95.1</v>
      </c>
      <c r="BG193" s="54"/>
      <c r="BH193" s="60">
        <v>8400</v>
      </c>
    </row>
    <row r="194" spans="1:60" s="61" customFormat="1" ht="15.75" customHeight="1" x14ac:dyDescent="0.3">
      <c r="A194" s="8" t="s">
        <v>492</v>
      </c>
      <c r="B194" s="8" t="s">
        <v>493</v>
      </c>
      <c r="C194" s="19"/>
      <c r="D194" s="82">
        <v>13.126300000000001</v>
      </c>
      <c r="E194" s="52" t="s">
        <v>38</v>
      </c>
      <c r="F194" s="83" t="s">
        <v>36</v>
      </c>
      <c r="G194" s="99" t="s">
        <v>129</v>
      </c>
      <c r="H194" s="13"/>
      <c r="I194" s="74">
        <v>0.67720000000000002</v>
      </c>
      <c r="J194" s="76" t="s">
        <v>39</v>
      </c>
      <c r="K194" s="53"/>
      <c r="L194" s="73">
        <v>7.3506999999999998</v>
      </c>
      <c r="M194" s="52" t="s">
        <v>35</v>
      </c>
      <c r="N194" s="92" t="s">
        <v>42</v>
      </c>
      <c r="O194" s="99" t="s">
        <v>528</v>
      </c>
      <c r="P194" s="54"/>
      <c r="Q194" s="73">
        <v>32.2532</v>
      </c>
      <c r="R194" s="52" t="s">
        <v>35</v>
      </c>
      <c r="S194" s="91" t="s">
        <v>36</v>
      </c>
      <c r="T194" s="99" t="s">
        <v>137</v>
      </c>
      <c r="U194" s="54"/>
      <c r="V194" s="118">
        <v>188</v>
      </c>
      <c r="W194" s="54"/>
      <c r="X194" s="11">
        <v>45</v>
      </c>
      <c r="Y194" s="54"/>
      <c r="Z194" s="91">
        <v>11.55115511551155</v>
      </c>
      <c r="AA194" s="52" t="s">
        <v>41</v>
      </c>
      <c r="AB194" s="54"/>
      <c r="AC194" s="52" t="s">
        <v>43</v>
      </c>
      <c r="AD194" s="59"/>
      <c r="AE194" s="52" t="s">
        <v>43</v>
      </c>
      <c r="AF194" s="59"/>
      <c r="AG194" s="52" t="s">
        <v>43</v>
      </c>
      <c r="AH194" s="54"/>
      <c r="AI194" s="102">
        <v>6.77</v>
      </c>
      <c r="AJ194" s="52" t="s">
        <v>35</v>
      </c>
      <c r="AK194" s="54"/>
      <c r="AL194" s="55" t="s">
        <v>44</v>
      </c>
      <c r="AM194" s="56"/>
      <c r="AN194" s="55">
        <v>1.4251425142514251</v>
      </c>
      <c r="AO194" s="57"/>
      <c r="AP194" s="58">
        <v>10</v>
      </c>
      <c r="AQ194" s="54"/>
      <c r="AR194" s="58">
        <v>5</v>
      </c>
      <c r="AS194" s="54"/>
      <c r="AT194" s="104">
        <v>15</v>
      </c>
      <c r="AU194" s="54"/>
      <c r="AV194" s="92">
        <v>1.3833333333333333</v>
      </c>
      <c r="AW194" s="54"/>
      <c r="AX194" s="91">
        <v>18.649999999999999</v>
      </c>
      <c r="AY194" s="59"/>
      <c r="AZ194" s="52" t="s">
        <v>43</v>
      </c>
      <c r="BA194" s="59"/>
      <c r="BB194" s="52" t="s">
        <v>43</v>
      </c>
      <c r="BC194" s="57"/>
      <c r="BD194" s="55">
        <v>0</v>
      </c>
      <c r="BE194" s="70"/>
      <c r="BF194" s="55">
        <v>100</v>
      </c>
      <c r="BG194" s="54"/>
      <c r="BH194" s="60">
        <v>11400</v>
      </c>
    </row>
    <row r="195" spans="1:60" s="61" customFormat="1" ht="15.75" customHeight="1" x14ac:dyDescent="0.3">
      <c r="A195" s="8" t="s">
        <v>494</v>
      </c>
      <c r="B195" s="8" t="s">
        <v>495</v>
      </c>
      <c r="C195" s="19"/>
      <c r="D195" s="81">
        <v>7.7274000000000003</v>
      </c>
      <c r="E195" s="52" t="s">
        <v>35</v>
      </c>
      <c r="F195" s="84" t="s">
        <v>42</v>
      </c>
      <c r="G195" s="99" t="s">
        <v>528</v>
      </c>
      <c r="H195" s="13"/>
      <c r="I195" s="74">
        <v>0.41868</v>
      </c>
      <c r="J195" s="90" t="s">
        <v>42</v>
      </c>
      <c r="K195" s="53"/>
      <c r="L195" s="73">
        <v>9.0045000000000002</v>
      </c>
      <c r="M195" s="52" t="s">
        <v>38</v>
      </c>
      <c r="N195" s="75" t="s">
        <v>39</v>
      </c>
      <c r="O195" s="99" t="s">
        <v>96</v>
      </c>
      <c r="P195" s="54"/>
      <c r="Q195" s="73">
        <v>29.459499999999998</v>
      </c>
      <c r="R195" s="52" t="s">
        <v>35</v>
      </c>
      <c r="S195" s="75" t="s">
        <v>39</v>
      </c>
      <c r="T195" s="99" t="s">
        <v>759</v>
      </c>
      <c r="U195" s="54"/>
      <c r="V195" s="117">
        <v>42</v>
      </c>
      <c r="W195" s="54"/>
      <c r="X195" s="11">
        <v>14</v>
      </c>
      <c r="Y195" s="54"/>
      <c r="Z195" s="75">
        <v>11.125781943332106</v>
      </c>
      <c r="AA195" s="52" t="s">
        <v>38</v>
      </c>
      <c r="AB195" s="54"/>
      <c r="AC195" s="52" t="s">
        <v>43</v>
      </c>
      <c r="AD195" s="59"/>
      <c r="AE195" s="52" t="s">
        <v>43</v>
      </c>
      <c r="AF195" s="59"/>
      <c r="AG195" s="52" t="s">
        <v>43</v>
      </c>
      <c r="AH195" s="54"/>
      <c r="AI195" s="101">
        <v>53.765999999999998</v>
      </c>
      <c r="AJ195" s="52" t="s">
        <v>38</v>
      </c>
      <c r="AK195" s="54"/>
      <c r="AL195" s="55" t="s">
        <v>44</v>
      </c>
      <c r="AM195" s="56"/>
      <c r="AN195" s="55">
        <v>0.90911058680923829</v>
      </c>
      <c r="AO195" s="57"/>
      <c r="AP195" s="58">
        <v>6</v>
      </c>
      <c r="AQ195" s="54"/>
      <c r="AR195" s="58">
        <v>5</v>
      </c>
      <c r="AS195" s="54"/>
      <c r="AT195" s="106">
        <v>13</v>
      </c>
      <c r="AU195" s="54"/>
      <c r="AV195" s="91">
        <v>2.0833333333333335</v>
      </c>
      <c r="AW195" s="54"/>
      <c r="AX195" s="75">
        <v>10.883333333333333</v>
      </c>
      <c r="AY195" s="59"/>
      <c r="AZ195" s="75">
        <v>2.8</v>
      </c>
      <c r="BA195" s="59"/>
      <c r="BB195" s="75">
        <v>17.100000000000001</v>
      </c>
      <c r="BC195" s="57"/>
      <c r="BD195" s="55">
        <v>0</v>
      </c>
      <c r="BE195" s="70"/>
      <c r="BF195" s="55">
        <v>100</v>
      </c>
      <c r="BG195" s="54"/>
      <c r="BH195" s="60">
        <v>6300</v>
      </c>
    </row>
    <row r="196" spans="1:60" s="61" customFormat="1" ht="15.75" customHeight="1" x14ac:dyDescent="0.3">
      <c r="A196" s="8" t="s">
        <v>496</v>
      </c>
      <c r="B196" s="8" t="s">
        <v>497</v>
      </c>
      <c r="C196" s="19"/>
      <c r="D196" s="73">
        <v>10.4941</v>
      </c>
      <c r="E196" s="52" t="s">
        <v>38</v>
      </c>
      <c r="F196" s="83" t="s">
        <v>36</v>
      </c>
      <c r="G196" s="99" t="s">
        <v>138</v>
      </c>
      <c r="H196" s="13"/>
      <c r="I196" s="86">
        <v>0.34827999999999998</v>
      </c>
      <c r="J196" s="90" t="s">
        <v>42</v>
      </c>
      <c r="K196" s="53"/>
      <c r="L196" s="73">
        <v>9.1661999999999999</v>
      </c>
      <c r="M196" s="52" t="s">
        <v>38</v>
      </c>
      <c r="N196" s="75" t="s">
        <v>39</v>
      </c>
      <c r="O196" s="99" t="s">
        <v>105</v>
      </c>
      <c r="P196" s="54"/>
      <c r="Q196" s="73">
        <v>33.978200000000001</v>
      </c>
      <c r="R196" s="52" t="s">
        <v>38</v>
      </c>
      <c r="S196" s="75" t="s">
        <v>39</v>
      </c>
      <c r="T196" s="99" t="s">
        <v>757</v>
      </c>
      <c r="U196" s="54"/>
      <c r="V196" s="118">
        <v>158</v>
      </c>
      <c r="W196" s="54"/>
      <c r="X196" s="11">
        <v>0</v>
      </c>
      <c r="Y196" s="54"/>
      <c r="Z196" s="75">
        <v>8.4223209949404598</v>
      </c>
      <c r="AA196" s="52" t="s">
        <v>38</v>
      </c>
      <c r="AB196" s="54"/>
      <c r="AC196" s="75">
        <v>5.8</v>
      </c>
      <c r="AD196" s="59"/>
      <c r="AE196" s="75">
        <v>5.8</v>
      </c>
      <c r="AF196" s="59"/>
      <c r="AG196" s="92">
        <v>6.7</v>
      </c>
      <c r="AH196" s="54"/>
      <c r="AI196" s="102">
        <v>9.6679999999999993</v>
      </c>
      <c r="AJ196" s="52" t="s">
        <v>35</v>
      </c>
      <c r="AK196" s="54"/>
      <c r="AL196" s="55" t="s">
        <v>44</v>
      </c>
      <c r="AM196" s="56"/>
      <c r="AN196" s="55">
        <v>0.67624475141857709</v>
      </c>
      <c r="AO196" s="57"/>
      <c r="AP196" s="58">
        <v>9</v>
      </c>
      <c r="AQ196" s="54"/>
      <c r="AR196" s="58">
        <v>5</v>
      </c>
      <c r="AS196" s="54"/>
      <c r="AT196" s="104">
        <v>15</v>
      </c>
      <c r="AU196" s="54"/>
      <c r="AV196" s="75">
        <v>1.6666666666666667</v>
      </c>
      <c r="AW196" s="54"/>
      <c r="AX196" s="75">
        <v>10.65</v>
      </c>
      <c r="AY196" s="59"/>
      <c r="AZ196" s="75">
        <v>2.8</v>
      </c>
      <c r="BA196" s="59"/>
      <c r="BB196" s="92">
        <v>11.383333333333333</v>
      </c>
      <c r="BC196" s="57"/>
      <c r="BD196" s="55">
        <v>4.5999999999999996</v>
      </c>
      <c r="BE196" s="70"/>
      <c r="BF196" s="55">
        <v>95.4</v>
      </c>
      <c r="BG196" s="54"/>
      <c r="BH196" s="60">
        <v>6600</v>
      </c>
    </row>
    <row r="197" spans="1:60" s="61" customFormat="1" ht="15.75" customHeight="1" x14ac:dyDescent="0.3">
      <c r="A197" s="8" t="s">
        <v>498</v>
      </c>
      <c r="B197" s="8" t="s">
        <v>499</v>
      </c>
      <c r="C197" s="19"/>
      <c r="D197" s="73">
        <v>10.2476</v>
      </c>
      <c r="E197" s="52" t="s">
        <v>38</v>
      </c>
      <c r="F197" s="84" t="s">
        <v>42</v>
      </c>
      <c r="G197" s="99" t="s">
        <v>174</v>
      </c>
      <c r="H197" s="13"/>
      <c r="I197" s="74">
        <v>0.55037999999999998</v>
      </c>
      <c r="J197" s="76" t="s">
        <v>39</v>
      </c>
      <c r="K197" s="53"/>
      <c r="L197" s="81">
        <v>6.3510999999999997</v>
      </c>
      <c r="M197" s="52" t="s">
        <v>35</v>
      </c>
      <c r="N197" s="92" t="s">
        <v>42</v>
      </c>
      <c r="O197" s="99" t="s">
        <v>133</v>
      </c>
      <c r="P197" s="54"/>
      <c r="Q197" s="81">
        <v>21.292899999999999</v>
      </c>
      <c r="R197" s="52" t="s">
        <v>35</v>
      </c>
      <c r="S197" s="92" t="s">
        <v>42</v>
      </c>
      <c r="T197" s="99" t="s">
        <v>758</v>
      </c>
      <c r="U197" s="54"/>
      <c r="V197" s="117">
        <v>50</v>
      </c>
      <c r="W197" s="54"/>
      <c r="X197" s="11">
        <v>19</v>
      </c>
      <c r="Y197" s="54"/>
      <c r="Z197" s="92">
        <v>6.9340042340379844</v>
      </c>
      <c r="AA197" s="52" t="s">
        <v>38</v>
      </c>
      <c r="AB197" s="54"/>
      <c r="AC197" s="52" t="s">
        <v>43</v>
      </c>
      <c r="AD197" s="59"/>
      <c r="AE197" s="52" t="s">
        <v>43</v>
      </c>
      <c r="AF197" s="59"/>
      <c r="AG197" s="52" t="s">
        <v>43</v>
      </c>
      <c r="AH197" s="54"/>
      <c r="AI197" s="102">
        <v>4.59</v>
      </c>
      <c r="AJ197" s="52" t="s">
        <v>43</v>
      </c>
      <c r="AK197" s="54"/>
      <c r="AL197" s="55" t="s">
        <v>44</v>
      </c>
      <c r="AM197" s="56"/>
      <c r="AN197" s="55">
        <v>7.4862700579879116</v>
      </c>
      <c r="AO197" s="57"/>
      <c r="AP197" s="58">
        <v>10</v>
      </c>
      <c r="AQ197" s="54"/>
      <c r="AR197" s="58">
        <v>5</v>
      </c>
      <c r="AS197" s="54"/>
      <c r="AT197" s="105">
        <v>11</v>
      </c>
      <c r="AU197" s="54"/>
      <c r="AV197" s="92">
        <v>1.2666666666666666</v>
      </c>
      <c r="AW197" s="54"/>
      <c r="AX197" s="91">
        <v>16.166666666666668</v>
      </c>
      <c r="AY197" s="59"/>
      <c r="AZ197" s="91">
        <v>3.5166666666666666</v>
      </c>
      <c r="BA197" s="59"/>
      <c r="BB197" s="91">
        <v>19.516666666666666</v>
      </c>
      <c r="BC197" s="57"/>
      <c r="BD197" s="55">
        <v>20.8</v>
      </c>
      <c r="BE197" s="70"/>
      <c r="BF197" s="55">
        <v>79.2</v>
      </c>
      <c r="BG197" s="54"/>
      <c r="BH197" s="60">
        <v>7700</v>
      </c>
    </row>
    <row r="198" spans="1:60" s="61" customFormat="1" ht="15.75" customHeight="1" x14ac:dyDescent="0.3">
      <c r="A198" s="8" t="s">
        <v>500</v>
      </c>
      <c r="B198" s="8" t="s">
        <v>501</v>
      </c>
      <c r="C198" s="19"/>
      <c r="D198" s="82">
        <v>13.347300000000001</v>
      </c>
      <c r="E198" s="52" t="s">
        <v>38</v>
      </c>
      <c r="F198" s="83" t="s">
        <v>36</v>
      </c>
      <c r="G198" s="99" t="s">
        <v>705</v>
      </c>
      <c r="H198" s="13"/>
      <c r="I198" s="87">
        <v>0.75844</v>
      </c>
      <c r="J198" s="76" t="s">
        <v>39</v>
      </c>
      <c r="K198" s="53"/>
      <c r="L198" s="82">
        <v>12.2013</v>
      </c>
      <c r="M198" s="52" t="s">
        <v>41</v>
      </c>
      <c r="N198" s="91" t="s">
        <v>36</v>
      </c>
      <c r="O198" s="99" t="s">
        <v>445</v>
      </c>
      <c r="P198" s="54"/>
      <c r="Q198" s="82">
        <v>41.170900000000003</v>
      </c>
      <c r="R198" s="52" t="s">
        <v>35</v>
      </c>
      <c r="S198" s="91" t="s">
        <v>36</v>
      </c>
      <c r="T198" s="99" t="s">
        <v>716</v>
      </c>
      <c r="U198" s="54"/>
      <c r="V198" s="119">
        <v>277</v>
      </c>
      <c r="W198" s="54"/>
      <c r="X198" s="11">
        <v>-1</v>
      </c>
      <c r="Y198" s="54"/>
      <c r="Z198" s="75">
        <v>9.7913647241228219</v>
      </c>
      <c r="AA198" s="52" t="s">
        <v>38</v>
      </c>
      <c r="AB198" s="54"/>
      <c r="AC198" s="52" t="s">
        <v>43</v>
      </c>
      <c r="AD198" s="59"/>
      <c r="AE198" s="52" t="s">
        <v>43</v>
      </c>
      <c r="AF198" s="59"/>
      <c r="AG198" s="52" t="s">
        <v>43</v>
      </c>
      <c r="AH198" s="54"/>
      <c r="AI198" s="103">
        <v>78.460999999999999</v>
      </c>
      <c r="AJ198" s="52" t="s">
        <v>41</v>
      </c>
      <c r="AK198" s="54"/>
      <c r="AL198" s="55" t="s">
        <v>44</v>
      </c>
      <c r="AM198" s="56"/>
      <c r="AN198" s="55">
        <v>6.724190232228926</v>
      </c>
      <c r="AO198" s="57"/>
      <c r="AP198" s="58">
        <v>9</v>
      </c>
      <c r="AQ198" s="54"/>
      <c r="AR198" s="58">
        <v>4</v>
      </c>
      <c r="AS198" s="54"/>
      <c r="AT198" s="106">
        <v>13</v>
      </c>
      <c r="AU198" s="54"/>
      <c r="AV198" s="75">
        <v>1.6833333333333333</v>
      </c>
      <c r="AW198" s="54"/>
      <c r="AX198" s="91">
        <v>14.033333333333333</v>
      </c>
      <c r="AY198" s="59"/>
      <c r="AZ198" s="92">
        <v>2.7333333333333334</v>
      </c>
      <c r="BA198" s="59"/>
      <c r="BB198" s="75">
        <v>15.6</v>
      </c>
      <c r="BC198" s="57"/>
      <c r="BD198" s="55">
        <v>10.199999999999999</v>
      </c>
      <c r="BE198" s="70"/>
      <c r="BF198" s="55">
        <v>89.8</v>
      </c>
      <c r="BG198" s="54"/>
      <c r="BH198" s="60">
        <v>9500</v>
      </c>
    </row>
    <row r="199" spans="1:60" s="61" customFormat="1" ht="15.75" customHeight="1" x14ac:dyDescent="0.3">
      <c r="A199" s="8" t="s">
        <v>502</v>
      </c>
      <c r="B199" s="8" t="s">
        <v>503</v>
      </c>
      <c r="C199" s="19"/>
      <c r="D199" s="81">
        <v>8.3425999999999991</v>
      </c>
      <c r="E199" s="52" t="s">
        <v>38</v>
      </c>
      <c r="F199" s="85" t="s">
        <v>39</v>
      </c>
      <c r="G199" s="99" t="s">
        <v>174</v>
      </c>
      <c r="H199" s="13"/>
      <c r="I199" s="86">
        <v>0.30797000000000002</v>
      </c>
      <c r="J199" s="76" t="s">
        <v>39</v>
      </c>
      <c r="K199" s="53"/>
      <c r="L199" s="73">
        <v>8.4928000000000008</v>
      </c>
      <c r="M199" s="52" t="s">
        <v>38</v>
      </c>
      <c r="N199" s="75" t="s">
        <v>39</v>
      </c>
      <c r="O199" s="99" t="s">
        <v>504</v>
      </c>
      <c r="P199" s="54"/>
      <c r="Q199" s="82">
        <v>50.290399999999998</v>
      </c>
      <c r="R199" s="52" t="s">
        <v>38</v>
      </c>
      <c r="S199" s="75" t="s">
        <v>39</v>
      </c>
      <c r="T199" s="99" t="s">
        <v>517</v>
      </c>
      <c r="U199" s="54"/>
      <c r="V199" s="118">
        <v>73</v>
      </c>
      <c r="W199" s="54"/>
      <c r="X199" s="11">
        <v>-21</v>
      </c>
      <c r="Y199" s="54"/>
      <c r="Z199" s="91">
        <v>21.687108792147221</v>
      </c>
      <c r="AA199" s="52" t="s">
        <v>38</v>
      </c>
      <c r="AB199" s="54"/>
      <c r="AC199" s="52" t="s">
        <v>43</v>
      </c>
      <c r="AD199" s="59"/>
      <c r="AE199" s="52" t="s">
        <v>43</v>
      </c>
      <c r="AF199" s="59"/>
      <c r="AG199" s="52" t="s">
        <v>43</v>
      </c>
      <c r="AH199" s="54"/>
      <c r="AI199" s="103">
        <v>101.42400000000001</v>
      </c>
      <c r="AJ199" s="52" t="s">
        <v>41</v>
      </c>
      <c r="AK199" s="54"/>
      <c r="AL199" s="55" t="s">
        <v>44</v>
      </c>
      <c r="AM199" s="56"/>
      <c r="AN199" s="55">
        <v>0.49267555672337915</v>
      </c>
      <c r="AO199" s="57"/>
      <c r="AP199" s="58">
        <v>10</v>
      </c>
      <c r="AQ199" s="54"/>
      <c r="AR199" s="58">
        <v>5</v>
      </c>
      <c r="AS199" s="54"/>
      <c r="AT199" s="104">
        <v>15</v>
      </c>
      <c r="AU199" s="54"/>
      <c r="AV199" s="91">
        <v>2</v>
      </c>
      <c r="AW199" s="54"/>
      <c r="AX199" s="92">
        <v>9.4499999999999993</v>
      </c>
      <c r="AY199" s="59"/>
      <c r="AZ199" s="91">
        <v>3.55</v>
      </c>
      <c r="BA199" s="59"/>
      <c r="BB199" s="75">
        <v>13.033333333333333</v>
      </c>
      <c r="BC199" s="57"/>
      <c r="BD199" s="55">
        <v>7.6</v>
      </c>
      <c r="BE199" s="70"/>
      <c r="BF199" s="55">
        <v>92.4</v>
      </c>
      <c r="BG199" s="54"/>
      <c r="BH199" s="60">
        <v>5300</v>
      </c>
    </row>
    <row r="200" spans="1:60" s="61" customFormat="1" ht="15.75" customHeight="1" x14ac:dyDescent="0.3">
      <c r="A200" s="8" t="s">
        <v>505</v>
      </c>
      <c r="B200" s="8" t="s">
        <v>506</v>
      </c>
      <c r="C200" s="19"/>
      <c r="D200" s="81">
        <v>8.7096</v>
      </c>
      <c r="E200" s="52" t="s">
        <v>38</v>
      </c>
      <c r="F200" s="85" t="s">
        <v>39</v>
      </c>
      <c r="G200" s="99" t="s">
        <v>147</v>
      </c>
      <c r="H200" s="13"/>
      <c r="I200" s="86">
        <v>0.21540999999999999</v>
      </c>
      <c r="J200" s="76" t="s">
        <v>39</v>
      </c>
      <c r="K200" s="53"/>
      <c r="L200" s="73">
        <v>10.051500000000001</v>
      </c>
      <c r="M200" s="52" t="s">
        <v>38</v>
      </c>
      <c r="N200" s="75" t="s">
        <v>39</v>
      </c>
      <c r="O200" s="99" t="s">
        <v>147</v>
      </c>
      <c r="P200" s="54"/>
      <c r="Q200" s="82">
        <v>58.266500000000001</v>
      </c>
      <c r="R200" s="52" t="s">
        <v>38</v>
      </c>
      <c r="S200" s="75" t="s">
        <v>39</v>
      </c>
      <c r="T200" s="99" t="s">
        <v>528</v>
      </c>
      <c r="U200" s="54"/>
      <c r="V200" s="118">
        <v>114</v>
      </c>
      <c r="W200" s="54"/>
      <c r="X200" s="11">
        <v>-23</v>
      </c>
      <c r="Y200" s="54"/>
      <c r="Z200" s="91">
        <v>38.906980520868061</v>
      </c>
      <c r="AA200" s="52" t="s">
        <v>41</v>
      </c>
      <c r="AB200" s="54"/>
      <c r="AC200" s="75">
        <v>6.3</v>
      </c>
      <c r="AD200" s="59"/>
      <c r="AE200" s="75">
        <v>6.3</v>
      </c>
      <c r="AF200" s="59"/>
      <c r="AG200" s="92">
        <v>6.8</v>
      </c>
      <c r="AH200" s="54"/>
      <c r="AI200" s="102">
        <v>3.6709999999999998</v>
      </c>
      <c r="AJ200" s="52" t="s">
        <v>35</v>
      </c>
      <c r="AK200" s="54"/>
      <c r="AL200" s="55" t="s">
        <v>44</v>
      </c>
      <c r="AM200" s="56"/>
      <c r="AN200" s="55">
        <v>0.19658623725394669</v>
      </c>
      <c r="AO200" s="57"/>
      <c r="AP200" s="58">
        <v>9</v>
      </c>
      <c r="AQ200" s="54"/>
      <c r="AR200" s="58">
        <v>3</v>
      </c>
      <c r="AS200" s="54"/>
      <c r="AT200" s="105">
        <v>11</v>
      </c>
      <c r="AU200" s="54"/>
      <c r="AV200" s="91">
        <v>2.5499999999999998</v>
      </c>
      <c r="AW200" s="54"/>
      <c r="AX200" s="92">
        <v>9.4833333333333325</v>
      </c>
      <c r="AY200" s="59"/>
      <c r="AZ200" s="91">
        <v>3.3333333333333335</v>
      </c>
      <c r="BA200" s="59"/>
      <c r="BB200" s="92">
        <v>11.2</v>
      </c>
      <c r="BC200" s="57"/>
      <c r="BD200" s="55">
        <v>0.4</v>
      </c>
      <c r="BE200" s="70"/>
      <c r="BF200" s="55">
        <v>99.6</v>
      </c>
      <c r="BG200" s="54"/>
      <c r="BH200" s="60">
        <v>5700</v>
      </c>
    </row>
    <row r="201" spans="1:60" s="61" customFormat="1" ht="15.75" customHeight="1" x14ac:dyDescent="0.3">
      <c r="A201" s="8" t="s">
        <v>507</v>
      </c>
      <c r="B201" s="8" t="s">
        <v>508</v>
      </c>
      <c r="C201" s="19"/>
      <c r="D201" s="82">
        <v>16.519100000000002</v>
      </c>
      <c r="E201" s="52" t="s">
        <v>35</v>
      </c>
      <c r="F201" s="85" t="s">
        <v>39</v>
      </c>
      <c r="G201" s="99" t="s">
        <v>612</v>
      </c>
      <c r="H201" s="13"/>
      <c r="I201" s="74">
        <v>0.59394000000000002</v>
      </c>
      <c r="J201" s="90" t="s">
        <v>42</v>
      </c>
      <c r="K201" s="53"/>
      <c r="L201" s="81">
        <v>6.4755000000000003</v>
      </c>
      <c r="M201" s="52" t="s">
        <v>38</v>
      </c>
      <c r="N201" s="75" t="s">
        <v>39</v>
      </c>
      <c r="O201" s="99" t="s">
        <v>53</v>
      </c>
      <c r="P201" s="54"/>
      <c r="Q201" s="81">
        <v>21.673100000000002</v>
      </c>
      <c r="R201" s="52" t="s">
        <v>38</v>
      </c>
      <c r="S201" s="75" t="s">
        <v>39</v>
      </c>
      <c r="T201" s="99" t="s">
        <v>767</v>
      </c>
      <c r="U201" s="54"/>
      <c r="V201" s="118">
        <v>174</v>
      </c>
      <c r="W201" s="54"/>
      <c r="X201" s="11">
        <v>36</v>
      </c>
      <c r="Y201" s="54"/>
      <c r="Z201" s="92">
        <v>5.9468745870225987</v>
      </c>
      <c r="AA201" s="52" t="s">
        <v>35</v>
      </c>
      <c r="AB201" s="54"/>
      <c r="AC201" s="92">
        <v>8.4</v>
      </c>
      <c r="AD201" s="59"/>
      <c r="AE201" s="92">
        <v>8.3000000000000007</v>
      </c>
      <c r="AF201" s="59"/>
      <c r="AG201" s="92">
        <v>7.3</v>
      </c>
      <c r="AH201" s="54"/>
      <c r="AI201" s="103">
        <v>59.618000000000002</v>
      </c>
      <c r="AJ201" s="52" t="s">
        <v>41</v>
      </c>
      <c r="AK201" s="54"/>
      <c r="AL201" s="55" t="s">
        <v>44</v>
      </c>
      <c r="AM201" s="56"/>
      <c r="AN201" s="55">
        <v>2.1144442976080349</v>
      </c>
      <c r="AO201" s="57"/>
      <c r="AP201" s="58">
        <v>10</v>
      </c>
      <c r="AQ201" s="54"/>
      <c r="AR201" s="58">
        <v>5</v>
      </c>
      <c r="AS201" s="54"/>
      <c r="AT201" s="104">
        <v>15</v>
      </c>
      <c r="AU201" s="54"/>
      <c r="AV201" s="91">
        <v>2.1333333333333333</v>
      </c>
      <c r="AW201" s="54"/>
      <c r="AX201" s="91">
        <v>29.5</v>
      </c>
      <c r="AY201" s="59"/>
      <c r="AZ201" s="91">
        <v>3.5333333333333332</v>
      </c>
      <c r="BA201" s="59"/>
      <c r="BB201" s="91">
        <v>29.916666666666668</v>
      </c>
      <c r="BC201" s="57"/>
      <c r="BD201" s="55">
        <v>8.3000000000000007</v>
      </c>
      <c r="BE201" s="70"/>
      <c r="BF201" s="55">
        <v>91.7</v>
      </c>
      <c r="BG201" s="54"/>
      <c r="BH201" s="60">
        <v>12600</v>
      </c>
    </row>
    <row r="202" spans="1:60" s="61" customFormat="1" ht="15.75" customHeight="1" x14ac:dyDescent="0.3">
      <c r="A202" s="8" t="s">
        <v>509</v>
      </c>
      <c r="B202" s="8" t="s">
        <v>510</v>
      </c>
      <c r="C202" s="19"/>
      <c r="D202" s="73">
        <v>12.267899999999999</v>
      </c>
      <c r="E202" s="52" t="s">
        <v>41</v>
      </c>
      <c r="F202" s="85" t="s">
        <v>39</v>
      </c>
      <c r="G202" s="99" t="s">
        <v>138</v>
      </c>
      <c r="H202" s="13"/>
      <c r="I202" s="74">
        <v>0.38593</v>
      </c>
      <c r="J202" s="90" t="s">
        <v>42</v>
      </c>
      <c r="K202" s="53"/>
      <c r="L202" s="73">
        <v>8.7681000000000004</v>
      </c>
      <c r="M202" s="52" t="s">
        <v>41</v>
      </c>
      <c r="N202" s="75" t="s">
        <v>39</v>
      </c>
      <c r="O202" s="99" t="s">
        <v>751</v>
      </c>
      <c r="P202" s="54"/>
      <c r="Q202" s="82">
        <v>50.692599999999999</v>
      </c>
      <c r="R202" s="52" t="s">
        <v>41</v>
      </c>
      <c r="S202" s="91" t="s">
        <v>36</v>
      </c>
      <c r="T202" s="99" t="s">
        <v>152</v>
      </c>
      <c r="U202" s="54"/>
      <c r="V202" s="119">
        <v>232</v>
      </c>
      <c r="W202" s="54"/>
      <c r="X202" s="11">
        <v>-56</v>
      </c>
      <c r="Y202" s="54"/>
      <c r="Z202" s="75">
        <v>10.057471264367816</v>
      </c>
      <c r="AA202" s="52" t="s">
        <v>35</v>
      </c>
      <c r="AB202" s="54"/>
      <c r="AC202" s="52" t="s">
        <v>43</v>
      </c>
      <c r="AD202" s="59"/>
      <c r="AE202" s="52" t="s">
        <v>43</v>
      </c>
      <c r="AF202" s="59"/>
      <c r="AG202" s="52" t="s">
        <v>43</v>
      </c>
      <c r="AH202" s="54"/>
      <c r="AI202" s="101">
        <v>30.861000000000001</v>
      </c>
      <c r="AJ202" s="52" t="s">
        <v>35</v>
      </c>
      <c r="AK202" s="54"/>
      <c r="AL202" s="55" t="s">
        <v>44</v>
      </c>
      <c r="AM202" s="56"/>
      <c r="AN202" s="55">
        <v>3.5366931918656053</v>
      </c>
      <c r="AO202" s="57"/>
      <c r="AP202" s="58">
        <v>10</v>
      </c>
      <c r="AQ202" s="54"/>
      <c r="AR202" s="58">
        <v>5</v>
      </c>
      <c r="AS202" s="54"/>
      <c r="AT202" s="105">
        <v>12</v>
      </c>
      <c r="AU202" s="54"/>
      <c r="AV202" s="75">
        <v>1.8166666666666667</v>
      </c>
      <c r="AW202" s="54"/>
      <c r="AX202" s="75">
        <v>11.1</v>
      </c>
      <c r="AY202" s="59"/>
      <c r="AZ202" s="75">
        <v>3</v>
      </c>
      <c r="BA202" s="59"/>
      <c r="BB202" s="75">
        <v>17.766666666666666</v>
      </c>
      <c r="BC202" s="57"/>
      <c r="BD202" s="55">
        <v>5.2</v>
      </c>
      <c r="BE202" s="70"/>
      <c r="BF202" s="55">
        <v>94.8</v>
      </c>
      <c r="BG202" s="54"/>
      <c r="BH202" s="60">
        <v>8400</v>
      </c>
    </row>
    <row r="203" spans="1:60" s="61" customFormat="1" ht="15.75" customHeight="1" x14ac:dyDescent="0.3">
      <c r="A203" s="8" t="s">
        <v>511</v>
      </c>
      <c r="B203" s="8" t="s">
        <v>512</v>
      </c>
      <c r="C203" s="19"/>
      <c r="D203" s="81">
        <v>8.0411000000000001</v>
      </c>
      <c r="E203" s="52" t="s">
        <v>38</v>
      </c>
      <c r="F203" s="84" t="s">
        <v>42</v>
      </c>
      <c r="G203" s="99" t="s">
        <v>388</v>
      </c>
      <c r="H203" s="13"/>
      <c r="I203" s="86">
        <v>0.23028000000000001</v>
      </c>
      <c r="J203" s="90" t="s">
        <v>42</v>
      </c>
      <c r="K203" s="53"/>
      <c r="L203" s="81">
        <v>5.7698</v>
      </c>
      <c r="M203" s="52" t="s">
        <v>38</v>
      </c>
      <c r="N203" s="75" t="s">
        <v>39</v>
      </c>
      <c r="O203" s="99" t="s">
        <v>251</v>
      </c>
      <c r="P203" s="54"/>
      <c r="Q203" s="73">
        <v>36.678600000000003</v>
      </c>
      <c r="R203" s="52" t="s">
        <v>38</v>
      </c>
      <c r="S203" s="91" t="s">
        <v>36</v>
      </c>
      <c r="T203" s="99" t="s">
        <v>37</v>
      </c>
      <c r="U203" s="54"/>
      <c r="V203" s="117">
        <v>20</v>
      </c>
      <c r="W203" s="54"/>
      <c r="X203" s="11">
        <v>-5</v>
      </c>
      <c r="Y203" s="54"/>
      <c r="Z203" s="75">
        <v>9.889117738340433</v>
      </c>
      <c r="AA203" s="52" t="s">
        <v>41</v>
      </c>
      <c r="AB203" s="54"/>
      <c r="AC203" s="91">
        <v>5.2</v>
      </c>
      <c r="AD203" s="59"/>
      <c r="AE203" s="91">
        <v>5.2</v>
      </c>
      <c r="AF203" s="59"/>
      <c r="AG203" s="91">
        <v>5.3</v>
      </c>
      <c r="AH203" s="54"/>
      <c r="AI203" s="101">
        <v>49.075000000000003</v>
      </c>
      <c r="AJ203" s="52" t="s">
        <v>35</v>
      </c>
      <c r="AK203" s="54"/>
      <c r="AL203" s="55" t="s">
        <v>44</v>
      </c>
      <c r="AM203" s="56"/>
      <c r="AN203" s="55">
        <v>1.029822531952713</v>
      </c>
      <c r="AO203" s="57"/>
      <c r="AP203" s="58">
        <v>10</v>
      </c>
      <c r="AQ203" s="54"/>
      <c r="AR203" s="58">
        <v>5</v>
      </c>
      <c r="AS203" s="54"/>
      <c r="AT203" s="105">
        <v>11</v>
      </c>
      <c r="AU203" s="54"/>
      <c r="AV203" s="75">
        <v>1.6666666666666667</v>
      </c>
      <c r="AW203" s="54"/>
      <c r="AX203" s="92">
        <v>8.35</v>
      </c>
      <c r="AY203" s="59"/>
      <c r="AZ203" s="75">
        <v>3</v>
      </c>
      <c r="BA203" s="59"/>
      <c r="BB203" s="75">
        <v>14.5</v>
      </c>
      <c r="BC203" s="57"/>
      <c r="BD203" s="55">
        <v>0</v>
      </c>
      <c r="BE203" s="70"/>
      <c r="BF203" s="55">
        <v>100</v>
      </c>
      <c r="BG203" s="54"/>
      <c r="BH203" s="60">
        <v>6100</v>
      </c>
    </row>
    <row r="204" spans="1:60" s="61" customFormat="1" ht="15.75" customHeight="1" x14ac:dyDescent="0.3">
      <c r="A204" s="8" t="s">
        <v>513</v>
      </c>
      <c r="B204" s="8" t="s">
        <v>514</v>
      </c>
      <c r="C204" s="19"/>
      <c r="D204" s="81">
        <v>9.3362999999999996</v>
      </c>
      <c r="E204" s="52" t="s">
        <v>38</v>
      </c>
      <c r="F204" s="85" t="s">
        <v>39</v>
      </c>
      <c r="G204" s="99" t="s">
        <v>53</v>
      </c>
      <c r="H204" s="13"/>
      <c r="I204" s="86">
        <v>0.26902999999999999</v>
      </c>
      <c r="J204" s="90" t="s">
        <v>42</v>
      </c>
      <c r="K204" s="53"/>
      <c r="L204" s="81">
        <v>6.9634999999999998</v>
      </c>
      <c r="M204" s="52" t="s">
        <v>38</v>
      </c>
      <c r="N204" s="75" t="s">
        <v>39</v>
      </c>
      <c r="O204" s="99" t="s">
        <v>385</v>
      </c>
      <c r="P204" s="54"/>
      <c r="Q204" s="73">
        <v>39.369700000000002</v>
      </c>
      <c r="R204" s="52" t="s">
        <v>38</v>
      </c>
      <c r="S204" s="91" t="s">
        <v>36</v>
      </c>
      <c r="T204" s="99" t="s">
        <v>159</v>
      </c>
      <c r="U204" s="54"/>
      <c r="V204" s="117">
        <v>60</v>
      </c>
      <c r="W204" s="54"/>
      <c r="X204" s="11">
        <v>-26</v>
      </c>
      <c r="Y204" s="54"/>
      <c r="Z204" s="75">
        <v>9.1944240267192789</v>
      </c>
      <c r="AA204" s="52" t="s">
        <v>35</v>
      </c>
      <c r="AB204" s="54"/>
      <c r="AC204" s="52" t="s">
        <v>43</v>
      </c>
      <c r="AD204" s="59"/>
      <c r="AE204" s="52" t="s">
        <v>43</v>
      </c>
      <c r="AF204" s="59"/>
      <c r="AG204" s="52" t="s">
        <v>43</v>
      </c>
      <c r="AH204" s="54"/>
      <c r="AI204" s="101">
        <v>37.874000000000002</v>
      </c>
      <c r="AJ204" s="52" t="s">
        <v>35</v>
      </c>
      <c r="AK204" s="54"/>
      <c r="AL204" s="55" t="s">
        <v>44</v>
      </c>
      <c r="AM204" s="56"/>
      <c r="AN204" s="55">
        <v>0.60608405225218254</v>
      </c>
      <c r="AO204" s="57"/>
      <c r="AP204" s="58">
        <v>10</v>
      </c>
      <c r="AQ204" s="54"/>
      <c r="AR204" s="58">
        <v>5</v>
      </c>
      <c r="AS204" s="54"/>
      <c r="AT204" s="104">
        <v>16</v>
      </c>
      <c r="AU204" s="54"/>
      <c r="AV204" s="91">
        <v>2.2833333333333332</v>
      </c>
      <c r="AW204" s="54"/>
      <c r="AX204" s="75">
        <v>11.466666666666667</v>
      </c>
      <c r="AY204" s="59"/>
      <c r="AZ204" s="75">
        <v>2.8</v>
      </c>
      <c r="BA204" s="59"/>
      <c r="BB204" s="75">
        <v>15.166666666666666</v>
      </c>
      <c r="BC204" s="57"/>
      <c r="BD204" s="55">
        <v>2.1</v>
      </c>
      <c r="BE204" s="70"/>
      <c r="BF204" s="55">
        <v>97.9</v>
      </c>
      <c r="BG204" s="54"/>
      <c r="BH204" s="60">
        <v>7500</v>
      </c>
    </row>
    <row r="205" spans="1:60" s="61" customFormat="1" ht="15.75" customHeight="1" x14ac:dyDescent="0.3">
      <c r="A205" s="8" t="s">
        <v>515</v>
      </c>
      <c r="B205" s="8" t="s">
        <v>516</v>
      </c>
      <c r="C205" s="19"/>
      <c r="D205" s="73">
        <v>9.7056000000000004</v>
      </c>
      <c r="E205" s="52" t="s">
        <v>38</v>
      </c>
      <c r="F205" s="83" t="s">
        <v>36</v>
      </c>
      <c r="G205" s="99" t="s">
        <v>550</v>
      </c>
      <c r="H205" s="13"/>
      <c r="I205" s="86">
        <v>0.30126999999999998</v>
      </c>
      <c r="J205" s="76" t="s">
        <v>39</v>
      </c>
      <c r="K205" s="53"/>
      <c r="L205" s="82">
        <v>16.183199999999999</v>
      </c>
      <c r="M205" s="52" t="s">
        <v>38</v>
      </c>
      <c r="N205" s="91" t="s">
        <v>36</v>
      </c>
      <c r="O205" s="99" t="s">
        <v>226</v>
      </c>
      <c r="P205" s="54"/>
      <c r="Q205" s="82">
        <v>81.091300000000004</v>
      </c>
      <c r="R205" s="52" t="s">
        <v>35</v>
      </c>
      <c r="S205" s="75" t="s">
        <v>39</v>
      </c>
      <c r="T205" s="99" t="s">
        <v>40</v>
      </c>
      <c r="U205" s="54"/>
      <c r="V205" s="119">
        <v>250</v>
      </c>
      <c r="W205" s="54"/>
      <c r="X205" s="11">
        <v>-9</v>
      </c>
      <c r="Y205" s="54"/>
      <c r="Z205" s="91">
        <v>62.34121875640821</v>
      </c>
      <c r="AA205" s="52" t="s">
        <v>41</v>
      </c>
      <c r="AB205" s="54"/>
      <c r="AC205" s="52" t="s">
        <v>43</v>
      </c>
      <c r="AD205" s="59"/>
      <c r="AE205" s="52" t="s">
        <v>43</v>
      </c>
      <c r="AF205" s="59"/>
      <c r="AG205" s="52" t="s">
        <v>43</v>
      </c>
      <c r="AH205" s="54"/>
      <c r="AI205" s="102">
        <v>3.6709999999999998</v>
      </c>
      <c r="AJ205" s="52" t="s">
        <v>35</v>
      </c>
      <c r="AK205" s="54"/>
      <c r="AL205" s="55" t="s">
        <v>44</v>
      </c>
      <c r="AM205" s="56"/>
      <c r="AN205" s="55">
        <v>0.27306101756704415</v>
      </c>
      <c r="AO205" s="57"/>
      <c r="AP205" s="58">
        <v>10</v>
      </c>
      <c r="AQ205" s="54"/>
      <c r="AR205" s="58">
        <v>5</v>
      </c>
      <c r="AS205" s="54"/>
      <c r="AT205" s="106">
        <v>13</v>
      </c>
      <c r="AU205" s="54"/>
      <c r="AV205" s="91">
        <v>2.5166666666666666</v>
      </c>
      <c r="AW205" s="54"/>
      <c r="AX205" s="92">
        <v>9.3000000000000007</v>
      </c>
      <c r="AY205" s="59"/>
      <c r="AZ205" s="91">
        <v>3.4166666666666665</v>
      </c>
      <c r="BA205" s="59"/>
      <c r="BB205" s="92">
        <v>11.416666666666666</v>
      </c>
      <c r="BC205" s="57"/>
      <c r="BD205" s="55">
        <v>0.4</v>
      </c>
      <c r="BE205" s="70"/>
      <c r="BF205" s="55">
        <v>99.6</v>
      </c>
      <c r="BG205" s="54"/>
      <c r="BH205" s="60">
        <v>6200</v>
      </c>
    </row>
    <row r="206" spans="1:60" s="61" customFormat="1" ht="15.75" customHeight="1" x14ac:dyDescent="0.3">
      <c r="A206" s="8" t="s">
        <v>518</v>
      </c>
      <c r="B206" s="8" t="s">
        <v>519</v>
      </c>
      <c r="C206" s="19"/>
      <c r="D206" s="82">
        <v>13.5235</v>
      </c>
      <c r="E206" s="52" t="s">
        <v>41</v>
      </c>
      <c r="F206" s="83" t="s">
        <v>36</v>
      </c>
      <c r="G206" s="99" t="s">
        <v>96</v>
      </c>
      <c r="H206" s="13"/>
      <c r="I206" s="74">
        <v>0.61207</v>
      </c>
      <c r="J206" s="76" t="s">
        <v>39</v>
      </c>
      <c r="K206" s="53"/>
      <c r="L206" s="73">
        <v>7.7862</v>
      </c>
      <c r="M206" s="52" t="s">
        <v>38</v>
      </c>
      <c r="N206" s="92" t="s">
        <v>42</v>
      </c>
      <c r="O206" s="99" t="s">
        <v>125</v>
      </c>
      <c r="P206" s="54"/>
      <c r="Q206" s="81">
        <v>25.735600000000002</v>
      </c>
      <c r="R206" s="52" t="s">
        <v>35</v>
      </c>
      <c r="S206" s="75" t="s">
        <v>39</v>
      </c>
      <c r="T206" s="99" t="s">
        <v>754</v>
      </c>
      <c r="U206" s="54"/>
      <c r="V206" s="118">
        <v>198</v>
      </c>
      <c r="W206" s="54"/>
      <c r="X206" s="11">
        <v>-6</v>
      </c>
      <c r="Y206" s="54"/>
      <c r="Z206" s="92">
        <v>6.966642078518154</v>
      </c>
      <c r="AA206" s="52" t="s">
        <v>41</v>
      </c>
      <c r="AB206" s="54"/>
      <c r="AC206" s="52" t="s">
        <v>43</v>
      </c>
      <c r="AD206" s="59"/>
      <c r="AE206" s="52" t="s">
        <v>43</v>
      </c>
      <c r="AF206" s="59"/>
      <c r="AG206" s="52" t="s">
        <v>43</v>
      </c>
      <c r="AH206" s="54"/>
      <c r="AI206" s="101">
        <v>40.371000000000002</v>
      </c>
      <c r="AJ206" s="52" t="s">
        <v>35</v>
      </c>
      <c r="AK206" s="54"/>
      <c r="AL206" s="55" t="s">
        <v>44</v>
      </c>
      <c r="AM206" s="56"/>
      <c r="AN206" s="55">
        <v>3.8521432669453324</v>
      </c>
      <c r="AO206" s="57"/>
      <c r="AP206" s="58">
        <v>9</v>
      </c>
      <c r="AQ206" s="54"/>
      <c r="AR206" s="58">
        <v>4</v>
      </c>
      <c r="AS206" s="54"/>
      <c r="AT206" s="104">
        <v>15</v>
      </c>
      <c r="AU206" s="54"/>
      <c r="AV206" s="75">
        <v>1.6</v>
      </c>
      <c r="AW206" s="54"/>
      <c r="AX206" s="91">
        <v>19.433333333333334</v>
      </c>
      <c r="AY206" s="59"/>
      <c r="AZ206" s="91">
        <v>3.1166666666666667</v>
      </c>
      <c r="BA206" s="59"/>
      <c r="BB206" s="91">
        <v>20.883333333333333</v>
      </c>
      <c r="BC206" s="57"/>
      <c r="BD206" s="55">
        <v>4.7</v>
      </c>
      <c r="BE206" s="70"/>
      <c r="BF206" s="55">
        <v>95.3</v>
      </c>
      <c r="BG206" s="54"/>
      <c r="BH206" s="60">
        <v>8200</v>
      </c>
    </row>
    <row r="207" spans="1:60" s="61" customFormat="1" ht="15.75" customHeight="1" x14ac:dyDescent="0.3">
      <c r="A207" s="8" t="s">
        <v>521</v>
      </c>
      <c r="B207" s="8" t="s">
        <v>522</v>
      </c>
      <c r="C207" s="19"/>
      <c r="D207" s="82">
        <v>18.203299999999999</v>
      </c>
      <c r="E207" s="52" t="s">
        <v>38</v>
      </c>
      <c r="F207" s="83" t="s">
        <v>36</v>
      </c>
      <c r="G207" s="99" t="s">
        <v>196</v>
      </c>
      <c r="H207" s="13"/>
      <c r="I207" s="87">
        <v>0.93211999999999995</v>
      </c>
      <c r="J207" s="76" t="s">
        <v>39</v>
      </c>
      <c r="K207" s="53"/>
      <c r="L207" s="73">
        <v>6.9882999999999997</v>
      </c>
      <c r="M207" s="52" t="s">
        <v>41</v>
      </c>
      <c r="N207" s="92" t="s">
        <v>42</v>
      </c>
      <c r="O207" s="99" t="s">
        <v>748</v>
      </c>
      <c r="P207" s="54"/>
      <c r="Q207" s="81">
        <v>22.486499999999999</v>
      </c>
      <c r="R207" s="52" t="s">
        <v>35</v>
      </c>
      <c r="S207" s="92" t="s">
        <v>42</v>
      </c>
      <c r="T207" s="99" t="s">
        <v>130</v>
      </c>
      <c r="U207" s="54"/>
      <c r="V207" s="119">
        <v>236</v>
      </c>
      <c r="W207" s="54"/>
      <c r="X207" s="11">
        <v>-14</v>
      </c>
      <c r="Y207" s="54"/>
      <c r="Z207" s="92">
        <v>4.508566275924256</v>
      </c>
      <c r="AA207" s="52" t="s">
        <v>41</v>
      </c>
      <c r="AB207" s="54"/>
      <c r="AC207" s="92">
        <v>8.4</v>
      </c>
      <c r="AD207" s="59"/>
      <c r="AE207" s="92">
        <v>8.1</v>
      </c>
      <c r="AF207" s="59"/>
      <c r="AG207" s="92">
        <v>7.3</v>
      </c>
      <c r="AH207" s="54"/>
      <c r="AI207" s="102">
        <v>11.86</v>
      </c>
      <c r="AJ207" s="52" t="s">
        <v>35</v>
      </c>
      <c r="AK207" s="54"/>
      <c r="AL207" s="55" t="s">
        <v>56</v>
      </c>
      <c r="AM207" s="56"/>
      <c r="AN207" s="55" t="s">
        <v>43</v>
      </c>
      <c r="AO207" s="57"/>
      <c r="AP207" s="58">
        <v>10</v>
      </c>
      <c r="AQ207" s="54"/>
      <c r="AR207" s="58">
        <v>5</v>
      </c>
      <c r="AS207" s="54"/>
      <c r="AT207" s="105">
        <v>12</v>
      </c>
      <c r="AU207" s="54"/>
      <c r="AV207" s="75">
        <v>1.75</v>
      </c>
      <c r="AW207" s="54"/>
      <c r="AX207" s="91">
        <v>16.916666666666668</v>
      </c>
      <c r="AY207" s="59"/>
      <c r="AZ207" s="75">
        <v>3</v>
      </c>
      <c r="BA207" s="59"/>
      <c r="BB207" s="75">
        <v>16.333333333333332</v>
      </c>
      <c r="BC207" s="57"/>
      <c r="BD207" s="55">
        <v>19</v>
      </c>
      <c r="BE207" s="70"/>
      <c r="BF207" s="55">
        <v>81</v>
      </c>
      <c r="BG207" s="54"/>
      <c r="BH207" s="60">
        <v>12100</v>
      </c>
    </row>
    <row r="208" spans="1:60" s="61" customFormat="1" ht="15.75" customHeight="1" x14ac:dyDescent="0.3">
      <c r="A208" s="8" t="s">
        <v>524</v>
      </c>
      <c r="B208" s="8" t="s">
        <v>525</v>
      </c>
      <c r="C208" s="19"/>
      <c r="D208" s="81">
        <v>8.0573999999999995</v>
      </c>
      <c r="E208" s="52" t="s">
        <v>35</v>
      </c>
      <c r="F208" s="84" t="s">
        <v>42</v>
      </c>
      <c r="G208" s="99" t="s">
        <v>152</v>
      </c>
      <c r="H208" s="13"/>
      <c r="I208" s="74">
        <v>0.54554999999999998</v>
      </c>
      <c r="J208" s="89" t="s">
        <v>36</v>
      </c>
      <c r="K208" s="53"/>
      <c r="L208" s="73">
        <v>9.8693000000000008</v>
      </c>
      <c r="M208" s="52" t="s">
        <v>41</v>
      </c>
      <c r="N208" s="75" t="s">
        <v>39</v>
      </c>
      <c r="O208" s="99" t="s">
        <v>1126</v>
      </c>
      <c r="P208" s="54"/>
      <c r="Q208" s="73">
        <v>39.795299999999997</v>
      </c>
      <c r="R208" s="52" t="s">
        <v>38</v>
      </c>
      <c r="S208" s="91" t="s">
        <v>36</v>
      </c>
      <c r="T208" s="99" t="s">
        <v>264</v>
      </c>
      <c r="U208" s="54"/>
      <c r="V208" s="118">
        <v>85</v>
      </c>
      <c r="W208" s="54"/>
      <c r="X208" s="11">
        <v>-4</v>
      </c>
      <c r="Y208" s="54"/>
      <c r="Z208" s="91">
        <v>12.008944061066348</v>
      </c>
      <c r="AA208" s="52" t="s">
        <v>41</v>
      </c>
      <c r="AB208" s="54"/>
      <c r="AC208" s="75">
        <v>5.6</v>
      </c>
      <c r="AD208" s="59"/>
      <c r="AE208" s="75">
        <v>5.6</v>
      </c>
      <c r="AF208" s="59"/>
      <c r="AG208" s="75">
        <v>6</v>
      </c>
      <c r="AH208" s="54"/>
      <c r="AI208" s="101">
        <v>25.738</v>
      </c>
      <c r="AJ208" s="52" t="s">
        <v>35</v>
      </c>
      <c r="AK208" s="54"/>
      <c r="AL208" s="55" t="s">
        <v>44</v>
      </c>
      <c r="AM208" s="56"/>
      <c r="AN208" s="55">
        <v>1.4456995258105556</v>
      </c>
      <c r="AO208" s="57"/>
      <c r="AP208" s="58">
        <v>7</v>
      </c>
      <c r="AQ208" s="54"/>
      <c r="AR208" s="58">
        <v>3</v>
      </c>
      <c r="AS208" s="54"/>
      <c r="AT208" s="104">
        <v>15</v>
      </c>
      <c r="AU208" s="54"/>
      <c r="AV208" s="75">
        <v>1.8166666666666667</v>
      </c>
      <c r="AW208" s="54"/>
      <c r="AX208" s="75">
        <v>12</v>
      </c>
      <c r="AY208" s="59"/>
      <c r="AZ208" s="75">
        <v>2.8</v>
      </c>
      <c r="BA208" s="59"/>
      <c r="BB208" s="75">
        <v>15.733333333333333</v>
      </c>
      <c r="BC208" s="57"/>
      <c r="BD208" s="55">
        <v>6.1</v>
      </c>
      <c r="BE208" s="70"/>
      <c r="BF208" s="55">
        <v>93.9</v>
      </c>
      <c r="BG208" s="54"/>
      <c r="BH208" s="60">
        <v>7000</v>
      </c>
    </row>
    <row r="209" spans="1:60" s="61" customFormat="1" ht="15.75" customHeight="1" x14ac:dyDescent="0.3">
      <c r="A209" s="8" t="s">
        <v>526</v>
      </c>
      <c r="B209" s="8" t="s">
        <v>527</v>
      </c>
      <c r="C209" s="19"/>
      <c r="D209" s="81">
        <v>7.7393000000000001</v>
      </c>
      <c r="E209" s="52" t="s">
        <v>35</v>
      </c>
      <c r="F209" s="84" t="s">
        <v>42</v>
      </c>
      <c r="G209" s="99" t="s">
        <v>612</v>
      </c>
      <c r="H209" s="13"/>
      <c r="I209" s="74">
        <v>0.60843000000000003</v>
      </c>
      <c r="J209" s="76" t="s">
        <v>39</v>
      </c>
      <c r="K209" s="53"/>
      <c r="L209" s="73">
        <v>9.9359000000000002</v>
      </c>
      <c r="M209" s="52" t="s">
        <v>38</v>
      </c>
      <c r="N209" s="75" t="s">
        <v>39</v>
      </c>
      <c r="O209" s="99" t="s">
        <v>104</v>
      </c>
      <c r="P209" s="54"/>
      <c r="Q209" s="82">
        <v>60.253900000000002</v>
      </c>
      <c r="R209" s="52" t="s">
        <v>41</v>
      </c>
      <c r="S209" s="91" t="s">
        <v>36</v>
      </c>
      <c r="T209" s="99" t="s">
        <v>226</v>
      </c>
      <c r="U209" s="54"/>
      <c r="V209" s="118">
        <v>86</v>
      </c>
      <c r="W209" s="54"/>
      <c r="X209" s="11">
        <v>9</v>
      </c>
      <c r="Y209" s="54"/>
      <c r="Z209" s="91">
        <v>11.979259789021993</v>
      </c>
      <c r="AA209" s="52" t="s">
        <v>41</v>
      </c>
      <c r="AB209" s="54"/>
      <c r="AC209" s="52" t="s">
        <v>43</v>
      </c>
      <c r="AD209" s="59"/>
      <c r="AE209" s="52" t="s">
        <v>43</v>
      </c>
      <c r="AF209" s="59"/>
      <c r="AG209" s="52" t="s">
        <v>43</v>
      </c>
      <c r="AH209" s="54"/>
      <c r="AI209" s="103">
        <v>70.433999999999997</v>
      </c>
      <c r="AJ209" s="52" t="s">
        <v>41</v>
      </c>
      <c r="AK209" s="54"/>
      <c r="AL209" s="55" t="s">
        <v>44</v>
      </c>
      <c r="AM209" s="56"/>
      <c r="AN209" s="55">
        <v>3.4737299174989147</v>
      </c>
      <c r="AO209" s="57"/>
      <c r="AP209" s="58">
        <v>10</v>
      </c>
      <c r="AQ209" s="54"/>
      <c r="AR209" s="58">
        <v>5</v>
      </c>
      <c r="AS209" s="54"/>
      <c r="AT209" s="106">
        <v>13</v>
      </c>
      <c r="AU209" s="54"/>
      <c r="AV209" s="91">
        <v>1.8666666666666667</v>
      </c>
      <c r="AW209" s="54"/>
      <c r="AX209" s="91">
        <v>14.483333333333333</v>
      </c>
      <c r="AY209" s="59"/>
      <c r="AZ209" s="75">
        <v>2.9166666666666665</v>
      </c>
      <c r="BA209" s="59"/>
      <c r="BB209" s="75">
        <v>13.75</v>
      </c>
      <c r="BC209" s="57"/>
      <c r="BD209" s="55">
        <v>2.1</v>
      </c>
      <c r="BE209" s="70"/>
      <c r="BF209" s="55">
        <v>97.9</v>
      </c>
      <c r="BG209" s="54"/>
      <c r="BH209" s="60">
        <v>8800</v>
      </c>
    </row>
    <row r="210" spans="1:60" s="61" customFormat="1" ht="15.75" customHeight="1" x14ac:dyDescent="0.3">
      <c r="A210" s="8" t="s">
        <v>529</v>
      </c>
      <c r="B210" s="8" t="s">
        <v>530</v>
      </c>
      <c r="C210" s="19"/>
      <c r="D210" s="82">
        <v>13.9329</v>
      </c>
      <c r="E210" s="52" t="s">
        <v>38</v>
      </c>
      <c r="F210" s="85" t="s">
        <v>39</v>
      </c>
      <c r="G210" s="99" t="s">
        <v>53</v>
      </c>
      <c r="H210" s="13"/>
      <c r="I210" s="87">
        <v>1.27119</v>
      </c>
      <c r="J210" s="89" t="s">
        <v>36</v>
      </c>
      <c r="K210" s="53"/>
      <c r="L210" s="73">
        <v>7.9576000000000002</v>
      </c>
      <c r="M210" s="52" t="s">
        <v>41</v>
      </c>
      <c r="N210" s="75" t="s">
        <v>39</v>
      </c>
      <c r="O210" s="99" t="s">
        <v>1126</v>
      </c>
      <c r="P210" s="54"/>
      <c r="Q210" s="81">
        <v>20.5596</v>
      </c>
      <c r="R210" s="52" t="s">
        <v>35</v>
      </c>
      <c r="S210" s="92" t="s">
        <v>42</v>
      </c>
      <c r="T210" s="99" t="s">
        <v>612</v>
      </c>
      <c r="U210" s="54"/>
      <c r="V210" s="118">
        <v>196</v>
      </c>
      <c r="W210" s="54"/>
      <c r="X210" s="11">
        <v>-36</v>
      </c>
      <c r="Y210" s="54"/>
      <c r="Z210" s="92">
        <v>4.8425464431354772</v>
      </c>
      <c r="AA210" s="52" t="s">
        <v>35</v>
      </c>
      <c r="AB210" s="54"/>
      <c r="AC210" s="52" t="s">
        <v>43</v>
      </c>
      <c r="AD210" s="59"/>
      <c r="AE210" s="52" t="s">
        <v>43</v>
      </c>
      <c r="AF210" s="59"/>
      <c r="AG210" s="52" t="s">
        <v>43</v>
      </c>
      <c r="AH210" s="54"/>
      <c r="AI210" s="102">
        <v>16.079000000000001</v>
      </c>
      <c r="AJ210" s="52" t="s">
        <v>38</v>
      </c>
      <c r="AK210" s="54"/>
      <c r="AL210" s="55" t="s">
        <v>44</v>
      </c>
      <c r="AM210" s="56"/>
      <c r="AN210" s="55">
        <v>11.752378794743997</v>
      </c>
      <c r="AO210" s="57"/>
      <c r="AP210" s="58">
        <v>10</v>
      </c>
      <c r="AQ210" s="54"/>
      <c r="AR210" s="58">
        <v>5</v>
      </c>
      <c r="AS210" s="54"/>
      <c r="AT210" s="104">
        <v>15</v>
      </c>
      <c r="AU210" s="54"/>
      <c r="AV210" s="75">
        <v>1.5166666666666666</v>
      </c>
      <c r="AW210" s="54"/>
      <c r="AX210" s="91">
        <v>16.066666666666666</v>
      </c>
      <c r="AY210" s="59"/>
      <c r="AZ210" s="91">
        <v>3.7333333333333334</v>
      </c>
      <c r="BA210" s="59"/>
      <c r="BB210" s="91">
        <v>26.483333333333334</v>
      </c>
      <c r="BC210" s="57"/>
      <c r="BD210" s="55">
        <v>13.3</v>
      </c>
      <c r="BE210" s="70"/>
      <c r="BF210" s="55">
        <v>86.7</v>
      </c>
      <c r="BG210" s="54"/>
      <c r="BH210" s="60">
        <v>11200</v>
      </c>
    </row>
    <row r="211" spans="1:60" s="61" customFormat="1" ht="15.75" customHeight="1" x14ac:dyDescent="0.3">
      <c r="A211" s="8" t="s">
        <v>531</v>
      </c>
      <c r="B211" s="8" t="s">
        <v>532</v>
      </c>
      <c r="C211" s="19"/>
      <c r="D211" s="81">
        <v>8.2213999999999992</v>
      </c>
      <c r="E211" s="52" t="s">
        <v>35</v>
      </c>
      <c r="F211" s="85" t="s">
        <v>39</v>
      </c>
      <c r="G211" s="99" t="s">
        <v>88</v>
      </c>
      <c r="H211" s="13"/>
      <c r="I211" s="86">
        <v>0.17494000000000001</v>
      </c>
      <c r="J211" s="76" t="s">
        <v>39</v>
      </c>
      <c r="K211" s="53"/>
      <c r="L211" s="82">
        <v>12.9742</v>
      </c>
      <c r="M211" s="52" t="s">
        <v>38</v>
      </c>
      <c r="N211" s="75" t="s">
        <v>39</v>
      </c>
      <c r="O211" s="99" t="s">
        <v>147</v>
      </c>
      <c r="P211" s="54"/>
      <c r="Q211" s="82">
        <v>54.793300000000002</v>
      </c>
      <c r="R211" s="52" t="s">
        <v>35</v>
      </c>
      <c r="S211" s="75" t="s">
        <v>39</v>
      </c>
      <c r="T211" s="99" t="s">
        <v>40</v>
      </c>
      <c r="U211" s="54"/>
      <c r="V211" s="118">
        <v>123</v>
      </c>
      <c r="W211" s="54"/>
      <c r="X211" s="11">
        <v>15</v>
      </c>
      <c r="Y211" s="54"/>
      <c r="Z211" s="91">
        <v>48.330588202451075</v>
      </c>
      <c r="AA211" s="52" t="s">
        <v>38</v>
      </c>
      <c r="AB211" s="54"/>
      <c r="AC211" s="52" t="s">
        <v>43</v>
      </c>
      <c r="AD211" s="59"/>
      <c r="AE211" s="52" t="s">
        <v>43</v>
      </c>
      <c r="AF211" s="59"/>
      <c r="AG211" s="52" t="s">
        <v>43</v>
      </c>
      <c r="AH211" s="54"/>
      <c r="AI211" s="102">
        <v>3.6709999999999998</v>
      </c>
      <c r="AJ211" s="52" t="s">
        <v>35</v>
      </c>
      <c r="AK211" s="54"/>
      <c r="AL211" s="55" t="s">
        <v>44</v>
      </c>
      <c r="AM211" s="56"/>
      <c r="AN211" s="55">
        <v>0.2721867061221071</v>
      </c>
      <c r="AO211" s="57"/>
      <c r="AP211" s="58" t="s">
        <v>43</v>
      </c>
      <c r="AQ211" s="54"/>
      <c r="AR211" s="58" t="s">
        <v>43</v>
      </c>
      <c r="AS211" s="54"/>
      <c r="AT211" s="58" t="s">
        <v>43</v>
      </c>
      <c r="AU211" s="54"/>
      <c r="AV211" s="91">
        <v>2.6166666666666667</v>
      </c>
      <c r="AW211" s="54"/>
      <c r="AX211" s="92">
        <v>9.6</v>
      </c>
      <c r="AY211" s="59"/>
      <c r="AZ211" s="91">
        <v>3.4833333333333334</v>
      </c>
      <c r="BA211" s="59"/>
      <c r="BB211" s="92">
        <v>12.3</v>
      </c>
      <c r="BC211" s="57"/>
      <c r="BD211" s="55">
        <v>0.4</v>
      </c>
      <c r="BE211" s="70"/>
      <c r="BF211" s="55">
        <v>99.6</v>
      </c>
      <c r="BG211" s="54"/>
      <c r="BH211" s="60">
        <v>4300</v>
      </c>
    </row>
    <row r="212" spans="1:60" s="61" customFormat="1" ht="15.75" customHeight="1" x14ac:dyDescent="0.3">
      <c r="A212" s="8" t="s">
        <v>533</v>
      </c>
      <c r="B212" s="8" t="s">
        <v>534</v>
      </c>
      <c r="C212" s="19"/>
      <c r="D212" s="73">
        <v>10.143599999999999</v>
      </c>
      <c r="E212" s="52" t="s">
        <v>38</v>
      </c>
      <c r="F212" s="85" t="s">
        <v>39</v>
      </c>
      <c r="G212" s="99" t="s">
        <v>720</v>
      </c>
      <c r="H212" s="13"/>
      <c r="I212" s="86">
        <v>0.35509000000000002</v>
      </c>
      <c r="J212" s="90" t="s">
        <v>42</v>
      </c>
      <c r="K212" s="53"/>
      <c r="L212" s="82">
        <v>10.7407</v>
      </c>
      <c r="M212" s="52" t="s">
        <v>38</v>
      </c>
      <c r="N212" s="91" t="s">
        <v>36</v>
      </c>
      <c r="O212" s="99" t="s">
        <v>267</v>
      </c>
      <c r="P212" s="54"/>
      <c r="Q212" s="73">
        <v>38.192700000000002</v>
      </c>
      <c r="R212" s="52" t="s">
        <v>35</v>
      </c>
      <c r="S212" s="75" t="s">
        <v>39</v>
      </c>
      <c r="T212" s="99" t="s">
        <v>757</v>
      </c>
      <c r="U212" s="54"/>
      <c r="V212" s="118">
        <v>183</v>
      </c>
      <c r="W212" s="54"/>
      <c r="X212" s="11">
        <v>19</v>
      </c>
      <c r="Y212" s="54"/>
      <c r="Z212" s="91">
        <v>18.621424306573306</v>
      </c>
      <c r="AA212" s="52" t="s">
        <v>38</v>
      </c>
      <c r="AB212" s="54"/>
      <c r="AC212" s="75">
        <v>5.7</v>
      </c>
      <c r="AD212" s="59"/>
      <c r="AE212" s="75">
        <v>5.6</v>
      </c>
      <c r="AF212" s="59"/>
      <c r="AG212" s="92">
        <v>6.5</v>
      </c>
      <c r="AH212" s="54"/>
      <c r="AI212" s="103">
        <v>118.746</v>
      </c>
      <c r="AJ212" s="52" t="s">
        <v>41</v>
      </c>
      <c r="AK212" s="54"/>
      <c r="AL212" s="55" t="s">
        <v>44</v>
      </c>
      <c r="AM212" s="56"/>
      <c r="AN212" s="55">
        <v>1.2654019432231449</v>
      </c>
      <c r="AO212" s="57"/>
      <c r="AP212" s="58">
        <v>9</v>
      </c>
      <c r="AQ212" s="54"/>
      <c r="AR212" s="58">
        <v>5</v>
      </c>
      <c r="AS212" s="54"/>
      <c r="AT212" s="104">
        <v>16</v>
      </c>
      <c r="AU212" s="54"/>
      <c r="AV212" s="92">
        <v>1.3666666666666667</v>
      </c>
      <c r="AW212" s="54"/>
      <c r="AX212" s="75">
        <v>12.033333333333333</v>
      </c>
      <c r="AY212" s="59"/>
      <c r="AZ212" s="92">
        <v>2.7</v>
      </c>
      <c r="BA212" s="59"/>
      <c r="BB212" s="75">
        <v>13.85</v>
      </c>
      <c r="BC212" s="57"/>
      <c r="BD212" s="55">
        <v>5.8</v>
      </c>
      <c r="BE212" s="70"/>
      <c r="BF212" s="55">
        <v>94.2</v>
      </c>
      <c r="BG212" s="54"/>
      <c r="BH212" s="60">
        <v>6800</v>
      </c>
    </row>
    <row r="213" spans="1:60" s="61" customFormat="1" ht="15.75" customHeight="1" x14ac:dyDescent="0.3">
      <c r="A213" s="8" t="s">
        <v>535</v>
      </c>
      <c r="B213" s="8" t="s">
        <v>536</v>
      </c>
      <c r="C213" s="19"/>
      <c r="D213" s="73">
        <v>12.286099999999999</v>
      </c>
      <c r="E213" s="52" t="s">
        <v>41</v>
      </c>
      <c r="F213" s="85" t="s">
        <v>39</v>
      </c>
      <c r="G213" s="99" t="s">
        <v>153</v>
      </c>
      <c r="H213" s="13"/>
      <c r="I213" s="87">
        <v>0.74750000000000005</v>
      </c>
      <c r="J213" s="76" t="s">
        <v>39</v>
      </c>
      <c r="K213" s="53"/>
      <c r="L213" s="81">
        <v>6.3556999999999997</v>
      </c>
      <c r="M213" s="52" t="s">
        <v>35</v>
      </c>
      <c r="N213" s="92" t="s">
        <v>42</v>
      </c>
      <c r="O213" s="99" t="s">
        <v>147</v>
      </c>
      <c r="P213" s="54"/>
      <c r="Q213" s="81">
        <v>19.392499999999998</v>
      </c>
      <c r="R213" s="52" t="s">
        <v>38</v>
      </c>
      <c r="S213" s="92" t="s">
        <v>42</v>
      </c>
      <c r="T213" s="99" t="s">
        <v>1164</v>
      </c>
      <c r="U213" s="54"/>
      <c r="V213" s="118">
        <v>92</v>
      </c>
      <c r="W213" s="54"/>
      <c r="X213" s="11">
        <v>-18</v>
      </c>
      <c r="Y213" s="54"/>
      <c r="Z213" s="92">
        <v>3.9535582023821441</v>
      </c>
      <c r="AA213" s="52" t="s">
        <v>35</v>
      </c>
      <c r="AB213" s="54"/>
      <c r="AC213" s="52" t="s">
        <v>43</v>
      </c>
      <c r="AD213" s="59"/>
      <c r="AE213" s="52" t="s">
        <v>43</v>
      </c>
      <c r="AF213" s="59"/>
      <c r="AG213" s="52" t="s">
        <v>43</v>
      </c>
      <c r="AH213" s="54"/>
      <c r="AI213" s="101">
        <v>23.928999999999998</v>
      </c>
      <c r="AJ213" s="52" t="s">
        <v>35</v>
      </c>
      <c r="AK213" s="54"/>
      <c r="AL213" s="55" t="s">
        <v>44</v>
      </c>
      <c r="AM213" s="56"/>
      <c r="AN213" s="55">
        <v>1.7015313782404164</v>
      </c>
      <c r="AO213" s="57"/>
      <c r="AP213" s="58">
        <v>10</v>
      </c>
      <c r="AQ213" s="54"/>
      <c r="AR213" s="58">
        <v>4</v>
      </c>
      <c r="AS213" s="54"/>
      <c r="AT213" s="106">
        <v>13</v>
      </c>
      <c r="AU213" s="54"/>
      <c r="AV213" s="92">
        <v>1.25</v>
      </c>
      <c r="AW213" s="54"/>
      <c r="AX213" s="75">
        <v>13.55</v>
      </c>
      <c r="AY213" s="59"/>
      <c r="AZ213" s="92">
        <v>2.6</v>
      </c>
      <c r="BA213" s="59"/>
      <c r="BB213" s="75">
        <v>13.716666666666667</v>
      </c>
      <c r="BC213" s="57"/>
      <c r="BD213" s="55">
        <v>7.7</v>
      </c>
      <c r="BE213" s="70"/>
      <c r="BF213" s="55">
        <v>92.3</v>
      </c>
      <c r="BG213" s="54"/>
      <c r="BH213" s="60">
        <v>8800</v>
      </c>
    </row>
    <row r="214" spans="1:60" s="61" customFormat="1" ht="15.75" customHeight="1" x14ac:dyDescent="0.3">
      <c r="A214" s="8" t="s">
        <v>537</v>
      </c>
      <c r="B214" s="8" t="s">
        <v>538</v>
      </c>
      <c r="C214" s="19"/>
      <c r="D214" s="82">
        <v>13.4969</v>
      </c>
      <c r="E214" s="52" t="s">
        <v>38</v>
      </c>
      <c r="F214" s="83" t="s">
        <v>36</v>
      </c>
      <c r="G214" s="99" t="s">
        <v>113</v>
      </c>
      <c r="H214" s="13"/>
      <c r="I214" s="86">
        <v>0.29857</v>
      </c>
      <c r="J214" s="90" t="s">
        <v>42</v>
      </c>
      <c r="K214" s="53"/>
      <c r="L214" s="82">
        <v>10.5382</v>
      </c>
      <c r="M214" s="52" t="s">
        <v>38</v>
      </c>
      <c r="N214" s="91" t="s">
        <v>36</v>
      </c>
      <c r="O214" s="99" t="s">
        <v>729</v>
      </c>
      <c r="P214" s="54"/>
      <c r="Q214" s="81">
        <v>25.198599999999999</v>
      </c>
      <c r="R214" s="52" t="s">
        <v>35</v>
      </c>
      <c r="S214" s="92" t="s">
        <v>42</v>
      </c>
      <c r="T214" s="99" t="s">
        <v>98</v>
      </c>
      <c r="U214" s="54"/>
      <c r="V214" s="119">
        <v>245</v>
      </c>
      <c r="W214" s="54"/>
      <c r="X214" s="11">
        <v>7</v>
      </c>
      <c r="Y214" s="54"/>
      <c r="Z214" s="75">
        <v>10.106047006416009</v>
      </c>
      <c r="AA214" s="52" t="s">
        <v>35</v>
      </c>
      <c r="AB214" s="54"/>
      <c r="AC214" s="52" t="s">
        <v>43</v>
      </c>
      <c r="AD214" s="59"/>
      <c r="AE214" s="52" t="s">
        <v>43</v>
      </c>
      <c r="AF214" s="59"/>
      <c r="AG214" s="52" t="s">
        <v>43</v>
      </c>
      <c r="AH214" s="54"/>
      <c r="AI214" s="102">
        <v>6.0339999999999998</v>
      </c>
      <c r="AJ214" s="52" t="s">
        <v>35</v>
      </c>
      <c r="AK214" s="54"/>
      <c r="AL214" s="55" t="s">
        <v>44</v>
      </c>
      <c r="AM214" s="56"/>
      <c r="AN214" s="55">
        <v>0.46541005950600045</v>
      </c>
      <c r="AO214" s="57"/>
      <c r="AP214" s="58">
        <v>10</v>
      </c>
      <c r="AQ214" s="54"/>
      <c r="AR214" s="58">
        <v>4</v>
      </c>
      <c r="AS214" s="54"/>
      <c r="AT214" s="105">
        <v>11</v>
      </c>
      <c r="AU214" s="54"/>
      <c r="AV214" s="75">
        <v>1.7333333333333334</v>
      </c>
      <c r="AW214" s="54"/>
      <c r="AX214" s="75">
        <v>11.733333333333333</v>
      </c>
      <c r="AY214" s="59"/>
      <c r="AZ214" s="52" t="s">
        <v>43</v>
      </c>
      <c r="BA214" s="59"/>
      <c r="BB214" s="52" t="s">
        <v>43</v>
      </c>
      <c r="BC214" s="57"/>
      <c r="BD214" s="55">
        <v>9.3000000000000007</v>
      </c>
      <c r="BE214" s="70"/>
      <c r="BF214" s="55">
        <v>90.7</v>
      </c>
      <c r="BG214" s="54"/>
      <c r="BH214" s="60">
        <v>8300</v>
      </c>
    </row>
    <row r="215" spans="1:60" s="61" customFormat="1" ht="15.75" customHeight="1" x14ac:dyDescent="0.3">
      <c r="A215" s="8" t="s">
        <v>539</v>
      </c>
      <c r="B215" s="8" t="s">
        <v>540</v>
      </c>
      <c r="C215" s="19"/>
      <c r="D215" s="81">
        <v>8.7501999999999995</v>
      </c>
      <c r="E215" s="52" t="s">
        <v>38</v>
      </c>
      <c r="F215" s="84" t="s">
        <v>42</v>
      </c>
      <c r="G215" s="99" t="s">
        <v>251</v>
      </c>
      <c r="H215" s="13"/>
      <c r="I215" s="87">
        <v>0.78729000000000005</v>
      </c>
      <c r="J215" s="89" t="s">
        <v>36</v>
      </c>
      <c r="K215" s="53"/>
      <c r="L215" s="73">
        <v>9.8800000000000008</v>
      </c>
      <c r="M215" s="52" t="s">
        <v>35</v>
      </c>
      <c r="N215" s="75" t="s">
        <v>39</v>
      </c>
      <c r="O215" s="99" t="s">
        <v>725</v>
      </c>
      <c r="P215" s="54"/>
      <c r="Q215" s="82">
        <v>39.928800000000003</v>
      </c>
      <c r="R215" s="52" t="s">
        <v>35</v>
      </c>
      <c r="S215" s="91" t="s">
        <v>36</v>
      </c>
      <c r="T215" s="99" t="s">
        <v>98</v>
      </c>
      <c r="U215" s="54"/>
      <c r="V215" s="118">
        <v>120</v>
      </c>
      <c r="W215" s="54"/>
      <c r="X215" s="11">
        <v>119</v>
      </c>
      <c r="Y215" s="54"/>
      <c r="Z215" s="91">
        <v>12.115675857592731</v>
      </c>
      <c r="AA215" s="52" t="s">
        <v>35</v>
      </c>
      <c r="AB215" s="54"/>
      <c r="AC215" s="75">
        <v>6.3</v>
      </c>
      <c r="AD215" s="59"/>
      <c r="AE215" s="75">
        <v>6.3</v>
      </c>
      <c r="AF215" s="59"/>
      <c r="AG215" s="91">
        <v>5.6</v>
      </c>
      <c r="AH215" s="54"/>
      <c r="AI215" s="103">
        <v>96.257000000000005</v>
      </c>
      <c r="AJ215" s="52" t="s">
        <v>41</v>
      </c>
      <c r="AK215" s="54"/>
      <c r="AL215" s="55" t="s">
        <v>44</v>
      </c>
      <c r="AM215" s="56"/>
      <c r="AN215" s="55">
        <v>1.9952402701988028</v>
      </c>
      <c r="AO215" s="57"/>
      <c r="AP215" s="58">
        <v>8</v>
      </c>
      <c r="AQ215" s="54"/>
      <c r="AR215" s="58">
        <v>5</v>
      </c>
      <c r="AS215" s="54"/>
      <c r="AT215" s="106">
        <v>13</v>
      </c>
      <c r="AU215" s="54"/>
      <c r="AV215" s="75">
        <v>1.7666666666666666</v>
      </c>
      <c r="AW215" s="54"/>
      <c r="AX215" s="75">
        <v>11.133333333333333</v>
      </c>
      <c r="AY215" s="59"/>
      <c r="AZ215" s="75">
        <v>2.95</v>
      </c>
      <c r="BA215" s="59"/>
      <c r="BB215" s="75">
        <v>17.366666666666667</v>
      </c>
      <c r="BC215" s="57"/>
      <c r="BD215" s="55">
        <v>4.4000000000000004</v>
      </c>
      <c r="BE215" s="70"/>
      <c r="BF215" s="55">
        <v>95.6</v>
      </c>
      <c r="BG215" s="54"/>
      <c r="BH215" s="60">
        <v>7800</v>
      </c>
    </row>
    <row r="216" spans="1:60" s="61" customFormat="1" ht="15.75" customHeight="1" x14ac:dyDescent="0.3">
      <c r="A216" s="8" t="s">
        <v>541</v>
      </c>
      <c r="B216" s="8" t="s">
        <v>542</v>
      </c>
      <c r="C216" s="19"/>
      <c r="D216" s="81">
        <v>7.0137</v>
      </c>
      <c r="E216" s="52" t="s">
        <v>35</v>
      </c>
      <c r="F216" s="84" t="s">
        <v>42</v>
      </c>
      <c r="G216" s="99" t="s">
        <v>212</v>
      </c>
      <c r="H216" s="13"/>
      <c r="I216" s="74">
        <v>0.40626000000000001</v>
      </c>
      <c r="J216" s="76" t="s">
        <v>39</v>
      </c>
      <c r="K216" s="53"/>
      <c r="L216" s="81">
        <v>6.1630000000000003</v>
      </c>
      <c r="M216" s="52" t="s">
        <v>38</v>
      </c>
      <c r="N216" s="75" t="s">
        <v>39</v>
      </c>
      <c r="O216" s="99" t="s">
        <v>1122</v>
      </c>
      <c r="P216" s="54"/>
      <c r="Q216" s="73">
        <v>32.933700000000002</v>
      </c>
      <c r="R216" s="52" t="s">
        <v>38</v>
      </c>
      <c r="S216" s="91" t="s">
        <v>36</v>
      </c>
      <c r="T216" s="99" t="s">
        <v>720</v>
      </c>
      <c r="U216" s="54"/>
      <c r="V216" s="117">
        <v>13</v>
      </c>
      <c r="W216" s="54"/>
      <c r="X216" s="11">
        <v>4</v>
      </c>
      <c r="Y216" s="54"/>
      <c r="Z216" s="91">
        <v>11.603832635177428</v>
      </c>
      <c r="AA216" s="52" t="s">
        <v>41</v>
      </c>
      <c r="AB216" s="54"/>
      <c r="AC216" s="75">
        <v>6.5</v>
      </c>
      <c r="AD216" s="59"/>
      <c r="AE216" s="75">
        <v>6.4</v>
      </c>
      <c r="AF216" s="59"/>
      <c r="AG216" s="75">
        <v>6</v>
      </c>
      <c r="AH216" s="54"/>
      <c r="AI216" s="103">
        <v>83.040999999999997</v>
      </c>
      <c r="AJ216" s="52" t="s">
        <v>35</v>
      </c>
      <c r="AK216" s="54"/>
      <c r="AL216" s="55" t="s">
        <v>44</v>
      </c>
      <c r="AM216" s="56"/>
      <c r="AN216" s="55">
        <v>0.67408156386922824</v>
      </c>
      <c r="AO216" s="57"/>
      <c r="AP216" s="58">
        <v>8</v>
      </c>
      <c r="AQ216" s="54"/>
      <c r="AR216" s="58">
        <v>5</v>
      </c>
      <c r="AS216" s="54"/>
      <c r="AT216" s="104">
        <v>16</v>
      </c>
      <c r="AU216" s="54"/>
      <c r="AV216" s="91">
        <v>1.8666666666666667</v>
      </c>
      <c r="AW216" s="54"/>
      <c r="AX216" s="75">
        <v>10.416666666666666</v>
      </c>
      <c r="AY216" s="59"/>
      <c r="AZ216" s="92">
        <v>2.7333333333333334</v>
      </c>
      <c r="BA216" s="59"/>
      <c r="BB216" s="75">
        <v>13.883333333333333</v>
      </c>
      <c r="BC216" s="57"/>
      <c r="BD216" s="55">
        <v>11.8</v>
      </c>
      <c r="BE216" s="70"/>
      <c r="BF216" s="55">
        <v>88.2</v>
      </c>
      <c r="BG216" s="54"/>
      <c r="BH216" s="60">
        <v>6900</v>
      </c>
    </row>
    <row r="217" spans="1:60" s="61" customFormat="1" ht="15.75" customHeight="1" x14ac:dyDescent="0.3">
      <c r="A217" s="8" t="s">
        <v>543</v>
      </c>
      <c r="B217" s="8" t="s">
        <v>544</v>
      </c>
      <c r="C217" s="19"/>
      <c r="D217" s="73">
        <v>11.776199999999999</v>
      </c>
      <c r="E217" s="52" t="s">
        <v>35</v>
      </c>
      <c r="F217" s="83" t="s">
        <v>36</v>
      </c>
      <c r="G217" s="99" t="s">
        <v>113</v>
      </c>
      <c r="H217" s="13"/>
      <c r="I217" s="87">
        <v>0.89043000000000005</v>
      </c>
      <c r="J217" s="89" t="s">
        <v>36</v>
      </c>
      <c r="K217" s="53"/>
      <c r="L217" s="73">
        <v>7.7565999999999997</v>
      </c>
      <c r="M217" s="52" t="s">
        <v>41</v>
      </c>
      <c r="N217" s="75" t="s">
        <v>39</v>
      </c>
      <c r="O217" s="99" t="s">
        <v>133</v>
      </c>
      <c r="P217" s="54"/>
      <c r="Q217" s="73">
        <v>38.468800000000002</v>
      </c>
      <c r="R217" s="52" t="s">
        <v>41</v>
      </c>
      <c r="S217" s="91" t="s">
        <v>36</v>
      </c>
      <c r="T217" s="99" t="s">
        <v>466</v>
      </c>
      <c r="U217" s="54"/>
      <c r="V217" s="118">
        <v>177</v>
      </c>
      <c r="W217" s="54"/>
      <c r="X217" s="11">
        <v>-16</v>
      </c>
      <c r="Y217" s="54"/>
      <c r="Z217" s="75">
        <v>8.4788343172968226</v>
      </c>
      <c r="AA217" s="52" t="s">
        <v>41</v>
      </c>
      <c r="AB217" s="54"/>
      <c r="AC217" s="75">
        <v>6.3</v>
      </c>
      <c r="AD217" s="59"/>
      <c r="AE217" s="75">
        <v>6.1</v>
      </c>
      <c r="AF217" s="59"/>
      <c r="AG217" s="75">
        <v>5.9</v>
      </c>
      <c r="AH217" s="54"/>
      <c r="AI217" s="101">
        <v>40.680999999999997</v>
      </c>
      <c r="AJ217" s="52" t="s">
        <v>38</v>
      </c>
      <c r="AK217" s="54"/>
      <c r="AL217" s="55" t="s">
        <v>44</v>
      </c>
      <c r="AM217" s="56"/>
      <c r="AN217" s="55">
        <v>6.9086798140937065</v>
      </c>
      <c r="AO217" s="57"/>
      <c r="AP217" s="58">
        <v>9</v>
      </c>
      <c r="AQ217" s="54"/>
      <c r="AR217" s="58">
        <v>5</v>
      </c>
      <c r="AS217" s="54"/>
      <c r="AT217" s="106">
        <v>13</v>
      </c>
      <c r="AU217" s="54"/>
      <c r="AV217" s="75">
        <v>1.7666666666666666</v>
      </c>
      <c r="AW217" s="54"/>
      <c r="AX217" s="75">
        <v>11.666666666666666</v>
      </c>
      <c r="AY217" s="59"/>
      <c r="AZ217" s="91">
        <v>3.2</v>
      </c>
      <c r="BA217" s="59"/>
      <c r="BB217" s="75">
        <v>17.7</v>
      </c>
      <c r="BC217" s="57"/>
      <c r="BD217" s="55">
        <v>4.5999999999999996</v>
      </c>
      <c r="BE217" s="70"/>
      <c r="BF217" s="55">
        <v>95.4</v>
      </c>
      <c r="BG217" s="54"/>
      <c r="BH217" s="60">
        <v>8800</v>
      </c>
    </row>
    <row r="218" spans="1:60" s="61" customFormat="1" ht="15.75" customHeight="1" x14ac:dyDescent="0.3">
      <c r="A218" s="8" t="s">
        <v>546</v>
      </c>
      <c r="B218" s="8" t="s">
        <v>547</v>
      </c>
      <c r="C218" s="19"/>
      <c r="D218" s="73">
        <v>11.856400000000001</v>
      </c>
      <c r="E218" s="52" t="s">
        <v>38</v>
      </c>
      <c r="F218" s="85" t="s">
        <v>39</v>
      </c>
      <c r="G218" s="99" t="s">
        <v>523</v>
      </c>
      <c r="H218" s="13"/>
      <c r="I218" s="87">
        <v>0.73341999999999996</v>
      </c>
      <c r="J218" s="89" t="s">
        <v>36</v>
      </c>
      <c r="K218" s="53"/>
      <c r="L218" s="73">
        <v>8.3465000000000007</v>
      </c>
      <c r="M218" s="52" t="s">
        <v>38</v>
      </c>
      <c r="N218" s="92" t="s">
        <v>42</v>
      </c>
      <c r="O218" s="99" t="s">
        <v>298</v>
      </c>
      <c r="P218" s="54"/>
      <c r="Q218" s="73">
        <v>35.033999999999999</v>
      </c>
      <c r="R218" s="52" t="s">
        <v>38</v>
      </c>
      <c r="S218" s="75" t="s">
        <v>39</v>
      </c>
      <c r="T218" s="99" t="s">
        <v>251</v>
      </c>
      <c r="U218" s="54"/>
      <c r="V218" s="118">
        <v>197</v>
      </c>
      <c r="W218" s="54"/>
      <c r="X218" s="11">
        <v>20</v>
      </c>
      <c r="Y218" s="54"/>
      <c r="Z218" s="75">
        <v>9.3309934511834953</v>
      </c>
      <c r="AA218" s="52" t="s">
        <v>35</v>
      </c>
      <c r="AB218" s="54"/>
      <c r="AC218" s="91">
        <v>5.3</v>
      </c>
      <c r="AD218" s="59"/>
      <c r="AE218" s="75">
        <v>5.4</v>
      </c>
      <c r="AF218" s="59"/>
      <c r="AG218" s="91">
        <v>5.3</v>
      </c>
      <c r="AH218" s="54"/>
      <c r="AI218" s="101">
        <v>36.561</v>
      </c>
      <c r="AJ218" s="52" t="s">
        <v>38</v>
      </c>
      <c r="AK218" s="54"/>
      <c r="AL218" s="55" t="s">
        <v>44</v>
      </c>
      <c r="AM218" s="56"/>
      <c r="AN218" s="55">
        <v>9.8018233959679844</v>
      </c>
      <c r="AO218" s="57"/>
      <c r="AP218" s="58">
        <v>10</v>
      </c>
      <c r="AQ218" s="54"/>
      <c r="AR218" s="58">
        <v>5</v>
      </c>
      <c r="AS218" s="54"/>
      <c r="AT218" s="106">
        <v>14</v>
      </c>
      <c r="AU218" s="54"/>
      <c r="AV218" s="92">
        <v>1.2666666666666666</v>
      </c>
      <c r="AW218" s="54"/>
      <c r="AX218" s="92">
        <v>8.3166666666666664</v>
      </c>
      <c r="AY218" s="59"/>
      <c r="AZ218" s="92">
        <v>2.7</v>
      </c>
      <c r="BA218" s="59"/>
      <c r="BB218" s="92">
        <v>11.166666666666666</v>
      </c>
      <c r="BC218" s="57"/>
      <c r="BD218" s="55">
        <v>8.6999999999999993</v>
      </c>
      <c r="BE218" s="70"/>
      <c r="BF218" s="55">
        <v>91.3</v>
      </c>
      <c r="BG218" s="54"/>
      <c r="BH218" s="60">
        <v>9500</v>
      </c>
    </row>
    <row r="219" spans="1:60" s="61" customFormat="1" ht="15.75" customHeight="1" x14ac:dyDescent="0.3">
      <c r="A219" s="8" t="s">
        <v>548</v>
      </c>
      <c r="B219" s="8" t="s">
        <v>549</v>
      </c>
      <c r="C219" s="19"/>
      <c r="D219" s="73">
        <v>10.1037</v>
      </c>
      <c r="E219" s="52" t="s">
        <v>35</v>
      </c>
      <c r="F219" s="84" t="s">
        <v>42</v>
      </c>
      <c r="G219" s="99" t="s">
        <v>381</v>
      </c>
      <c r="H219" s="13"/>
      <c r="I219" s="74">
        <v>0.62932999999999995</v>
      </c>
      <c r="J219" s="89" t="s">
        <v>36</v>
      </c>
      <c r="K219" s="53"/>
      <c r="L219" s="73">
        <v>7.5476999999999999</v>
      </c>
      <c r="M219" s="52" t="s">
        <v>38</v>
      </c>
      <c r="N219" s="75" t="s">
        <v>39</v>
      </c>
      <c r="O219" s="99" t="s">
        <v>303</v>
      </c>
      <c r="P219" s="54"/>
      <c r="Q219" s="73">
        <v>31.0931</v>
      </c>
      <c r="R219" s="52" t="s">
        <v>41</v>
      </c>
      <c r="S219" s="91" t="s">
        <v>36</v>
      </c>
      <c r="T219" s="99" t="s">
        <v>723</v>
      </c>
      <c r="U219" s="54"/>
      <c r="V219" s="118">
        <v>104</v>
      </c>
      <c r="W219" s="54"/>
      <c r="X219" s="11">
        <v>-22</v>
      </c>
      <c r="Y219" s="54"/>
      <c r="Z219" s="92">
        <v>5.7434972184633892</v>
      </c>
      <c r="AA219" s="52" t="s">
        <v>41</v>
      </c>
      <c r="AB219" s="54"/>
      <c r="AC219" s="52" t="s">
        <v>43</v>
      </c>
      <c r="AD219" s="59"/>
      <c r="AE219" s="52" t="s">
        <v>43</v>
      </c>
      <c r="AF219" s="59"/>
      <c r="AG219" s="52" t="s">
        <v>43</v>
      </c>
      <c r="AH219" s="54"/>
      <c r="AI219" s="101">
        <v>53.149000000000001</v>
      </c>
      <c r="AJ219" s="52" t="s">
        <v>38</v>
      </c>
      <c r="AK219" s="54"/>
      <c r="AL219" s="55" t="s">
        <v>44</v>
      </c>
      <c r="AM219" s="56"/>
      <c r="AN219" s="55">
        <v>16.298301007367314</v>
      </c>
      <c r="AO219" s="57"/>
      <c r="AP219" s="58">
        <v>10</v>
      </c>
      <c r="AQ219" s="54"/>
      <c r="AR219" s="58">
        <v>3</v>
      </c>
      <c r="AS219" s="54"/>
      <c r="AT219" s="104">
        <v>15</v>
      </c>
      <c r="AU219" s="54"/>
      <c r="AV219" s="92">
        <v>1.4166666666666667</v>
      </c>
      <c r="AW219" s="54"/>
      <c r="AX219" s="91">
        <v>14.316666666666666</v>
      </c>
      <c r="AY219" s="59"/>
      <c r="AZ219" s="91">
        <v>3.85</v>
      </c>
      <c r="BA219" s="59"/>
      <c r="BB219" s="91">
        <v>20.983333333333334</v>
      </c>
      <c r="BC219" s="57"/>
      <c r="BD219" s="55">
        <v>2.9</v>
      </c>
      <c r="BE219" s="70"/>
      <c r="BF219" s="55">
        <v>97.1</v>
      </c>
      <c r="BG219" s="54"/>
      <c r="BH219" s="60">
        <v>9700</v>
      </c>
    </row>
    <row r="220" spans="1:60" s="61" customFormat="1" ht="15.75" customHeight="1" x14ac:dyDescent="0.3">
      <c r="A220" s="8" t="s">
        <v>551</v>
      </c>
      <c r="B220" s="8" t="s">
        <v>552</v>
      </c>
      <c r="C220" s="19"/>
      <c r="D220" s="73">
        <v>11.5768</v>
      </c>
      <c r="E220" s="52" t="s">
        <v>35</v>
      </c>
      <c r="F220" s="83" t="s">
        <v>36</v>
      </c>
      <c r="G220" s="99" t="s">
        <v>316</v>
      </c>
      <c r="H220" s="13"/>
      <c r="I220" s="74">
        <v>0.56788000000000005</v>
      </c>
      <c r="J220" s="76" t="s">
        <v>39</v>
      </c>
      <c r="K220" s="53"/>
      <c r="L220" s="73">
        <v>7.1512000000000002</v>
      </c>
      <c r="M220" s="52" t="s">
        <v>35</v>
      </c>
      <c r="N220" s="75" t="s">
        <v>39</v>
      </c>
      <c r="O220" s="99" t="s">
        <v>133</v>
      </c>
      <c r="P220" s="54"/>
      <c r="Q220" s="73">
        <v>27.9894</v>
      </c>
      <c r="R220" s="52" t="s">
        <v>38</v>
      </c>
      <c r="S220" s="75" t="s">
        <v>39</v>
      </c>
      <c r="T220" s="99" t="s">
        <v>753</v>
      </c>
      <c r="U220" s="54"/>
      <c r="V220" s="118">
        <v>129</v>
      </c>
      <c r="W220" s="54"/>
      <c r="X220" s="11">
        <v>27</v>
      </c>
      <c r="Y220" s="54"/>
      <c r="Z220" s="75">
        <v>8.1184056271981238</v>
      </c>
      <c r="AA220" s="52" t="s">
        <v>41</v>
      </c>
      <c r="AB220" s="54"/>
      <c r="AC220" s="52" t="s">
        <v>43</v>
      </c>
      <c r="AD220" s="59"/>
      <c r="AE220" s="52" t="s">
        <v>43</v>
      </c>
      <c r="AF220" s="59"/>
      <c r="AG220" s="52" t="s">
        <v>43</v>
      </c>
      <c r="AH220" s="54"/>
      <c r="AI220" s="103">
        <v>69.588999999999999</v>
      </c>
      <c r="AJ220" s="52" t="s">
        <v>38</v>
      </c>
      <c r="AK220" s="54"/>
      <c r="AL220" s="55" t="s">
        <v>44</v>
      </c>
      <c r="AM220" s="56"/>
      <c r="AN220" s="55">
        <v>1.7584994138335288</v>
      </c>
      <c r="AO220" s="57"/>
      <c r="AP220" s="58">
        <v>10</v>
      </c>
      <c r="AQ220" s="54"/>
      <c r="AR220" s="58">
        <v>5</v>
      </c>
      <c r="AS220" s="54"/>
      <c r="AT220" s="104">
        <v>15</v>
      </c>
      <c r="AU220" s="54"/>
      <c r="AV220" s="92">
        <v>1.2666666666666666</v>
      </c>
      <c r="AW220" s="54"/>
      <c r="AX220" s="92">
        <v>9.1</v>
      </c>
      <c r="AY220" s="59"/>
      <c r="AZ220" s="75">
        <v>2.9333333333333331</v>
      </c>
      <c r="BA220" s="59"/>
      <c r="BB220" s="75">
        <v>16.633333333333333</v>
      </c>
      <c r="BC220" s="57"/>
      <c r="BD220" s="55">
        <v>0</v>
      </c>
      <c r="BE220" s="70"/>
      <c r="BF220" s="55">
        <v>100</v>
      </c>
      <c r="BG220" s="54"/>
      <c r="BH220" s="60">
        <v>9200</v>
      </c>
    </row>
    <row r="221" spans="1:60" s="61" customFormat="1" ht="15.75" customHeight="1" x14ac:dyDescent="0.3">
      <c r="A221" s="8" t="s">
        <v>553</v>
      </c>
      <c r="B221" s="8" t="s">
        <v>554</v>
      </c>
      <c r="C221" s="19"/>
      <c r="D221" s="73">
        <v>9.9665999999999997</v>
      </c>
      <c r="E221" s="52" t="s">
        <v>35</v>
      </c>
      <c r="F221" s="84" t="s">
        <v>42</v>
      </c>
      <c r="G221" s="99" t="s">
        <v>159</v>
      </c>
      <c r="H221" s="13"/>
      <c r="I221" s="74">
        <v>0.63739000000000001</v>
      </c>
      <c r="J221" s="76" t="s">
        <v>39</v>
      </c>
      <c r="K221" s="53"/>
      <c r="L221" s="82">
        <v>12.3261</v>
      </c>
      <c r="M221" s="52" t="s">
        <v>38</v>
      </c>
      <c r="N221" s="91" t="s">
        <v>36</v>
      </c>
      <c r="O221" s="99" t="s">
        <v>749</v>
      </c>
      <c r="P221" s="54"/>
      <c r="Q221" s="73">
        <v>37.842199999999998</v>
      </c>
      <c r="R221" s="52" t="s">
        <v>35</v>
      </c>
      <c r="S221" s="75" t="s">
        <v>39</v>
      </c>
      <c r="T221" s="99" t="s">
        <v>705</v>
      </c>
      <c r="U221" s="54"/>
      <c r="V221" s="119">
        <v>217</v>
      </c>
      <c r="W221" s="54"/>
      <c r="X221" s="11">
        <v>21</v>
      </c>
      <c r="Y221" s="54"/>
      <c r="Z221" s="75">
        <v>10.469449064583092</v>
      </c>
      <c r="AA221" s="52" t="s">
        <v>41</v>
      </c>
      <c r="AB221" s="54"/>
      <c r="AC221" s="91">
        <v>5.0999999999999996</v>
      </c>
      <c r="AD221" s="59"/>
      <c r="AE221" s="91">
        <v>5.0999999999999996</v>
      </c>
      <c r="AF221" s="59"/>
      <c r="AG221" s="91">
        <v>5.7</v>
      </c>
      <c r="AH221" s="54"/>
      <c r="AI221" s="101">
        <v>23.324999999999999</v>
      </c>
      <c r="AJ221" s="52" t="s">
        <v>35</v>
      </c>
      <c r="AK221" s="54"/>
      <c r="AL221" s="55" t="s">
        <v>44</v>
      </c>
      <c r="AM221" s="56"/>
      <c r="AN221" s="55">
        <v>1.9597983470648153</v>
      </c>
      <c r="AO221" s="57"/>
      <c r="AP221" s="58">
        <v>9</v>
      </c>
      <c r="AQ221" s="54"/>
      <c r="AR221" s="58">
        <v>3</v>
      </c>
      <c r="AS221" s="54"/>
      <c r="AT221" s="105">
        <v>8</v>
      </c>
      <c r="AU221" s="54"/>
      <c r="AV221" s="92">
        <v>1.4833333333333334</v>
      </c>
      <c r="AW221" s="54"/>
      <c r="AX221" s="91">
        <v>16.100000000000001</v>
      </c>
      <c r="AY221" s="59"/>
      <c r="AZ221" s="75">
        <v>2.8833333333333333</v>
      </c>
      <c r="BA221" s="59"/>
      <c r="BB221" s="75">
        <v>14.416666666666666</v>
      </c>
      <c r="BC221" s="57"/>
      <c r="BD221" s="55">
        <v>8.9</v>
      </c>
      <c r="BE221" s="70"/>
      <c r="BF221" s="55">
        <v>91.1</v>
      </c>
      <c r="BG221" s="54"/>
      <c r="BH221" s="60">
        <v>8400</v>
      </c>
    </row>
    <row r="222" spans="1:60" s="61" customFormat="1" ht="15.75" customHeight="1" x14ac:dyDescent="0.3">
      <c r="A222" s="8" t="s">
        <v>555</v>
      </c>
      <c r="B222" s="8" t="s">
        <v>556</v>
      </c>
      <c r="C222" s="19"/>
      <c r="D222" s="73">
        <v>9.9159000000000006</v>
      </c>
      <c r="E222" s="52" t="s">
        <v>38</v>
      </c>
      <c r="F222" s="85" t="s">
        <v>39</v>
      </c>
      <c r="G222" s="99" t="s">
        <v>550</v>
      </c>
      <c r="H222" s="13"/>
      <c r="I222" s="86">
        <v>0.31117</v>
      </c>
      <c r="J222" s="90" t="s">
        <v>42</v>
      </c>
      <c r="K222" s="53"/>
      <c r="L222" s="81">
        <v>5.3981000000000003</v>
      </c>
      <c r="M222" s="52" t="s">
        <v>41</v>
      </c>
      <c r="N222" s="92" t="s">
        <v>42</v>
      </c>
      <c r="O222" s="99" t="s">
        <v>68</v>
      </c>
      <c r="P222" s="54"/>
      <c r="Q222" s="81">
        <v>23.214300000000001</v>
      </c>
      <c r="R222" s="52" t="s">
        <v>38</v>
      </c>
      <c r="S222" s="75" t="s">
        <v>39</v>
      </c>
      <c r="T222" s="99" t="s">
        <v>98</v>
      </c>
      <c r="U222" s="54"/>
      <c r="V222" s="117">
        <v>26</v>
      </c>
      <c r="W222" s="54"/>
      <c r="X222" s="11">
        <v>-12</v>
      </c>
      <c r="Y222" s="54"/>
      <c r="Z222" s="92">
        <v>7.228413224289322</v>
      </c>
      <c r="AA222" s="52" t="s">
        <v>41</v>
      </c>
      <c r="AB222" s="54"/>
      <c r="AC222" s="52" t="s">
        <v>43</v>
      </c>
      <c r="AD222" s="59"/>
      <c r="AE222" s="52" t="s">
        <v>43</v>
      </c>
      <c r="AF222" s="59"/>
      <c r="AG222" s="52" t="s">
        <v>43</v>
      </c>
      <c r="AH222" s="54"/>
      <c r="AI222" s="101">
        <v>30.658000000000001</v>
      </c>
      <c r="AJ222" s="52" t="s">
        <v>41</v>
      </c>
      <c r="AK222" s="54"/>
      <c r="AL222" s="55" t="s">
        <v>44</v>
      </c>
      <c r="AM222" s="56"/>
      <c r="AN222" s="55">
        <v>2.9886708523503929</v>
      </c>
      <c r="AO222" s="57"/>
      <c r="AP222" s="58">
        <v>9</v>
      </c>
      <c r="AQ222" s="54"/>
      <c r="AR222" s="58">
        <v>3</v>
      </c>
      <c r="AS222" s="54"/>
      <c r="AT222" s="105">
        <v>12</v>
      </c>
      <c r="AU222" s="54"/>
      <c r="AV222" s="75">
        <v>1.6333333333333333</v>
      </c>
      <c r="AW222" s="54"/>
      <c r="AX222" s="92">
        <v>8.5666666666666664</v>
      </c>
      <c r="AY222" s="59"/>
      <c r="AZ222" s="92">
        <v>2.7333333333333334</v>
      </c>
      <c r="BA222" s="59"/>
      <c r="BB222" s="92">
        <v>12.866666666666667</v>
      </c>
      <c r="BC222" s="57"/>
      <c r="BD222" s="55">
        <v>6.7</v>
      </c>
      <c r="BE222" s="70"/>
      <c r="BF222" s="55">
        <v>93.3</v>
      </c>
      <c r="BG222" s="54"/>
      <c r="BH222" s="60">
        <v>7200</v>
      </c>
    </row>
    <row r="223" spans="1:60" s="61" customFormat="1" ht="15.75" customHeight="1" x14ac:dyDescent="0.3">
      <c r="A223" s="8" t="s">
        <v>558</v>
      </c>
      <c r="B223" s="8" t="s">
        <v>559</v>
      </c>
      <c r="C223" s="19"/>
      <c r="D223" s="81">
        <v>8.7576999999999998</v>
      </c>
      <c r="E223" s="52" t="s">
        <v>38</v>
      </c>
      <c r="F223" s="85" t="s">
        <v>39</v>
      </c>
      <c r="G223" s="99" t="s">
        <v>124</v>
      </c>
      <c r="H223" s="13"/>
      <c r="I223" s="74">
        <v>0.51924000000000003</v>
      </c>
      <c r="J223" s="76" t="s">
        <v>39</v>
      </c>
      <c r="K223" s="53"/>
      <c r="L223" s="82">
        <v>14.4153</v>
      </c>
      <c r="M223" s="52" t="s">
        <v>38</v>
      </c>
      <c r="N223" s="75" t="s">
        <v>39</v>
      </c>
      <c r="O223" s="99" t="s">
        <v>550</v>
      </c>
      <c r="P223" s="54"/>
      <c r="Q223" s="82">
        <v>45.479399999999998</v>
      </c>
      <c r="R223" s="52" t="s">
        <v>35</v>
      </c>
      <c r="S223" s="92" t="s">
        <v>42</v>
      </c>
      <c r="T223" s="99" t="s">
        <v>667</v>
      </c>
      <c r="U223" s="54"/>
      <c r="V223" s="118">
        <v>184</v>
      </c>
      <c r="W223" s="54"/>
      <c r="X223" s="11">
        <v>-2</v>
      </c>
      <c r="Y223" s="54"/>
      <c r="Z223" s="91">
        <v>49.858207246402337</v>
      </c>
      <c r="AA223" s="52" t="s">
        <v>41</v>
      </c>
      <c r="AB223" s="54"/>
      <c r="AC223" s="91">
        <v>4.8</v>
      </c>
      <c r="AD223" s="59"/>
      <c r="AE223" s="91">
        <v>4.8</v>
      </c>
      <c r="AF223" s="59"/>
      <c r="AG223" s="91">
        <v>5.6</v>
      </c>
      <c r="AH223" s="54"/>
      <c r="AI223" s="102">
        <v>14.57</v>
      </c>
      <c r="AJ223" s="52" t="s">
        <v>35</v>
      </c>
      <c r="AK223" s="54"/>
      <c r="AL223" s="55" t="s">
        <v>44</v>
      </c>
      <c r="AM223" s="56"/>
      <c r="AN223" s="55">
        <v>0.63058143835978364</v>
      </c>
      <c r="AO223" s="57"/>
      <c r="AP223" s="58">
        <v>8</v>
      </c>
      <c r="AQ223" s="54"/>
      <c r="AR223" s="58">
        <v>5</v>
      </c>
      <c r="AS223" s="54"/>
      <c r="AT223" s="104">
        <v>16</v>
      </c>
      <c r="AU223" s="54"/>
      <c r="AV223" s="91">
        <v>1.8666666666666667</v>
      </c>
      <c r="AW223" s="54"/>
      <c r="AX223" s="92">
        <v>10.3</v>
      </c>
      <c r="AY223" s="59"/>
      <c r="AZ223" s="91">
        <v>3.4166666666666665</v>
      </c>
      <c r="BA223" s="59"/>
      <c r="BB223" s="75">
        <v>13.333333333333334</v>
      </c>
      <c r="BC223" s="57"/>
      <c r="BD223" s="55">
        <v>7.6</v>
      </c>
      <c r="BE223" s="70"/>
      <c r="BF223" s="55">
        <v>92.4</v>
      </c>
      <c r="BG223" s="54"/>
      <c r="BH223" s="60">
        <v>7000</v>
      </c>
    </row>
    <row r="224" spans="1:60" s="61" customFormat="1" ht="15.75" customHeight="1" x14ac:dyDescent="0.3">
      <c r="A224" s="8" t="s">
        <v>560</v>
      </c>
      <c r="B224" s="8" t="s">
        <v>561</v>
      </c>
      <c r="C224" s="19"/>
      <c r="D224" s="73">
        <v>9.9323999999999995</v>
      </c>
      <c r="E224" s="52" t="s">
        <v>38</v>
      </c>
      <c r="F224" s="84" t="s">
        <v>42</v>
      </c>
      <c r="G224" s="99" t="s">
        <v>388</v>
      </c>
      <c r="H224" s="13"/>
      <c r="I224" s="74">
        <v>0.65917999999999999</v>
      </c>
      <c r="J224" s="89" t="s">
        <v>36</v>
      </c>
      <c r="K224" s="53"/>
      <c r="L224" s="73">
        <v>8.7988999999999997</v>
      </c>
      <c r="M224" s="52" t="s">
        <v>41</v>
      </c>
      <c r="N224" s="75" t="s">
        <v>39</v>
      </c>
      <c r="O224" s="99" t="s">
        <v>116</v>
      </c>
      <c r="P224" s="54"/>
      <c r="Q224" s="82">
        <v>48.105699999999999</v>
      </c>
      <c r="R224" s="52" t="s">
        <v>38</v>
      </c>
      <c r="S224" s="91" t="s">
        <v>36</v>
      </c>
      <c r="T224" s="99" t="s">
        <v>517</v>
      </c>
      <c r="U224" s="54"/>
      <c r="V224" s="118">
        <v>155</v>
      </c>
      <c r="W224" s="54"/>
      <c r="X224" s="11">
        <v>-31</v>
      </c>
      <c r="Y224" s="54"/>
      <c r="Z224" s="75">
        <v>9.5097210481825876</v>
      </c>
      <c r="AA224" s="52" t="s">
        <v>41</v>
      </c>
      <c r="AB224" s="54"/>
      <c r="AC224" s="75">
        <v>6.3</v>
      </c>
      <c r="AD224" s="59"/>
      <c r="AE224" s="75">
        <v>6.2</v>
      </c>
      <c r="AF224" s="59"/>
      <c r="AG224" s="75">
        <v>6.1</v>
      </c>
      <c r="AH224" s="54"/>
      <c r="AI224" s="103">
        <v>56.052999999999997</v>
      </c>
      <c r="AJ224" s="52" t="s">
        <v>35</v>
      </c>
      <c r="AK224" s="54"/>
      <c r="AL224" s="55" t="s">
        <v>44</v>
      </c>
      <c r="AM224" s="56"/>
      <c r="AN224" s="55">
        <v>1.2871743640974411</v>
      </c>
      <c r="AO224" s="57"/>
      <c r="AP224" s="58">
        <v>10</v>
      </c>
      <c r="AQ224" s="54"/>
      <c r="AR224" s="58">
        <v>4</v>
      </c>
      <c r="AS224" s="54"/>
      <c r="AT224" s="104">
        <v>16</v>
      </c>
      <c r="AU224" s="54"/>
      <c r="AV224" s="75">
        <v>1.5333333333333334</v>
      </c>
      <c r="AW224" s="54"/>
      <c r="AX224" s="75">
        <v>10.783333333333333</v>
      </c>
      <c r="AY224" s="59"/>
      <c r="AZ224" s="75">
        <v>3.0833333333333335</v>
      </c>
      <c r="BA224" s="59"/>
      <c r="BB224" s="75">
        <v>16</v>
      </c>
      <c r="BC224" s="57"/>
      <c r="BD224" s="55">
        <v>6.5</v>
      </c>
      <c r="BE224" s="70"/>
      <c r="BF224" s="55">
        <v>93.5</v>
      </c>
      <c r="BG224" s="54"/>
      <c r="BH224" s="60">
        <v>7800</v>
      </c>
    </row>
    <row r="225" spans="1:60" s="61" customFormat="1" ht="15.75" customHeight="1" x14ac:dyDescent="0.3">
      <c r="A225" s="8" t="s">
        <v>562</v>
      </c>
      <c r="B225" s="8" t="s">
        <v>563</v>
      </c>
      <c r="C225" s="19"/>
      <c r="D225" s="73">
        <v>10.6546</v>
      </c>
      <c r="E225" s="52" t="s">
        <v>38</v>
      </c>
      <c r="F225" s="85" t="s">
        <v>39</v>
      </c>
      <c r="G225" s="99" t="s">
        <v>233</v>
      </c>
      <c r="H225" s="13"/>
      <c r="I225" s="74">
        <v>0.59126999999999996</v>
      </c>
      <c r="J225" s="76" t="s">
        <v>39</v>
      </c>
      <c r="K225" s="53"/>
      <c r="L225" s="81">
        <v>6.0808</v>
      </c>
      <c r="M225" s="52" t="s">
        <v>38</v>
      </c>
      <c r="N225" s="92" t="s">
        <v>42</v>
      </c>
      <c r="O225" s="99" t="s">
        <v>101</v>
      </c>
      <c r="P225" s="54"/>
      <c r="Q225" s="82">
        <v>46.4255</v>
      </c>
      <c r="R225" s="52" t="s">
        <v>38</v>
      </c>
      <c r="S225" s="91" t="s">
        <v>36</v>
      </c>
      <c r="T225" s="99" t="s">
        <v>147</v>
      </c>
      <c r="U225" s="54"/>
      <c r="V225" s="118">
        <v>90</v>
      </c>
      <c r="W225" s="54"/>
      <c r="X225" s="11">
        <v>10</v>
      </c>
      <c r="Y225" s="54"/>
      <c r="Z225" s="92">
        <v>6.8739424703891716</v>
      </c>
      <c r="AA225" s="52" t="s">
        <v>38</v>
      </c>
      <c r="AB225" s="54"/>
      <c r="AC225" s="92">
        <v>7.4</v>
      </c>
      <c r="AD225" s="59"/>
      <c r="AE225" s="92">
        <v>7</v>
      </c>
      <c r="AF225" s="59"/>
      <c r="AG225" s="75">
        <v>6.1</v>
      </c>
      <c r="AH225" s="54"/>
      <c r="AI225" s="101">
        <v>41.134999999999998</v>
      </c>
      <c r="AJ225" s="52" t="s">
        <v>35</v>
      </c>
      <c r="AK225" s="54"/>
      <c r="AL225" s="55" t="s">
        <v>44</v>
      </c>
      <c r="AM225" s="56"/>
      <c r="AN225" s="55">
        <v>1.6656091370558375</v>
      </c>
      <c r="AO225" s="57"/>
      <c r="AP225" s="58">
        <v>8</v>
      </c>
      <c r="AQ225" s="54"/>
      <c r="AR225" s="58">
        <v>4</v>
      </c>
      <c r="AS225" s="54"/>
      <c r="AT225" s="104">
        <v>16</v>
      </c>
      <c r="AU225" s="54"/>
      <c r="AV225" s="75">
        <v>1.6833333333333333</v>
      </c>
      <c r="AW225" s="54"/>
      <c r="AX225" s="91">
        <v>15.883333333333333</v>
      </c>
      <c r="AY225" s="59"/>
      <c r="AZ225" s="75">
        <v>2.8666666666666667</v>
      </c>
      <c r="BA225" s="59"/>
      <c r="BB225" s="91">
        <v>18.583333333333332</v>
      </c>
      <c r="BC225" s="57"/>
      <c r="BD225" s="55">
        <v>8.6999999999999993</v>
      </c>
      <c r="BE225" s="70"/>
      <c r="BF225" s="55">
        <v>91.3</v>
      </c>
      <c r="BG225" s="54"/>
      <c r="BH225" s="60">
        <v>12500</v>
      </c>
    </row>
    <row r="226" spans="1:60" s="61" customFormat="1" ht="15.75" customHeight="1" x14ac:dyDescent="0.3">
      <c r="A226" s="8" t="s">
        <v>564</v>
      </c>
      <c r="B226" s="8" t="s">
        <v>565</v>
      </c>
      <c r="C226" s="19"/>
      <c r="D226" s="82">
        <v>12.334099999999999</v>
      </c>
      <c r="E226" s="52" t="s">
        <v>41</v>
      </c>
      <c r="F226" s="83" t="s">
        <v>36</v>
      </c>
      <c r="G226" s="99" t="s">
        <v>517</v>
      </c>
      <c r="H226" s="13"/>
      <c r="I226" s="87">
        <v>0.76646000000000003</v>
      </c>
      <c r="J226" s="89" t="s">
        <v>36</v>
      </c>
      <c r="K226" s="53"/>
      <c r="L226" s="81">
        <v>6.8757999999999999</v>
      </c>
      <c r="M226" s="52" t="s">
        <v>38</v>
      </c>
      <c r="N226" s="92" t="s">
        <v>42</v>
      </c>
      <c r="O226" s="99" t="s">
        <v>121</v>
      </c>
      <c r="P226" s="54"/>
      <c r="Q226" s="81">
        <v>24.215900000000001</v>
      </c>
      <c r="R226" s="52" t="s">
        <v>35</v>
      </c>
      <c r="S226" s="92" t="s">
        <v>42</v>
      </c>
      <c r="T226" s="99" t="s">
        <v>1166</v>
      </c>
      <c r="U226" s="54"/>
      <c r="V226" s="118">
        <v>131</v>
      </c>
      <c r="W226" s="54"/>
      <c r="X226" s="11">
        <v>-27</v>
      </c>
      <c r="Y226" s="54"/>
      <c r="Z226" s="92">
        <v>6.3932448733413754</v>
      </c>
      <c r="AA226" s="52" t="s">
        <v>35</v>
      </c>
      <c r="AB226" s="54"/>
      <c r="AC226" s="75">
        <v>5.6</v>
      </c>
      <c r="AD226" s="59"/>
      <c r="AE226" s="75">
        <v>5.4</v>
      </c>
      <c r="AF226" s="59"/>
      <c r="AG226" s="91">
        <v>5.4</v>
      </c>
      <c r="AH226" s="54"/>
      <c r="AI226" s="102">
        <v>9.6679999999999993</v>
      </c>
      <c r="AJ226" s="52" t="s">
        <v>35</v>
      </c>
      <c r="AK226" s="54"/>
      <c r="AL226" s="55" t="s">
        <v>44</v>
      </c>
      <c r="AM226" s="56"/>
      <c r="AN226" s="55">
        <v>1.3268998793727385</v>
      </c>
      <c r="AO226" s="57"/>
      <c r="AP226" s="58">
        <v>8</v>
      </c>
      <c r="AQ226" s="54"/>
      <c r="AR226" s="58">
        <v>5</v>
      </c>
      <c r="AS226" s="54"/>
      <c r="AT226" s="105">
        <v>8</v>
      </c>
      <c r="AU226" s="54"/>
      <c r="AV226" s="75">
        <v>1.5333333333333334</v>
      </c>
      <c r="AW226" s="54"/>
      <c r="AX226" s="91">
        <v>15.75</v>
      </c>
      <c r="AY226" s="59"/>
      <c r="AZ226" s="75">
        <v>2.8</v>
      </c>
      <c r="BA226" s="59"/>
      <c r="BB226" s="91">
        <v>18.183333333333334</v>
      </c>
      <c r="BC226" s="57"/>
      <c r="BD226" s="55">
        <v>4.5999999999999996</v>
      </c>
      <c r="BE226" s="70"/>
      <c r="BF226" s="55">
        <v>95.4</v>
      </c>
      <c r="BG226" s="54"/>
      <c r="BH226" s="60">
        <v>7200</v>
      </c>
    </row>
    <row r="227" spans="1:60" s="61" customFormat="1" ht="15.75" customHeight="1" x14ac:dyDescent="0.3">
      <c r="A227" s="8" t="s">
        <v>566</v>
      </c>
      <c r="B227" s="8" t="s">
        <v>567</v>
      </c>
      <c r="C227" s="19"/>
      <c r="D227" s="82">
        <v>13.2661</v>
      </c>
      <c r="E227" s="52" t="s">
        <v>38</v>
      </c>
      <c r="F227" s="83" t="s">
        <v>36</v>
      </c>
      <c r="G227" s="99" t="s">
        <v>191</v>
      </c>
      <c r="H227" s="13"/>
      <c r="I227" s="87">
        <v>0.85857000000000006</v>
      </c>
      <c r="J227" s="89" t="s">
        <v>36</v>
      </c>
      <c r="K227" s="53"/>
      <c r="L227" s="73">
        <v>10.263</v>
      </c>
      <c r="M227" s="52" t="s">
        <v>35</v>
      </c>
      <c r="N227" s="91" t="s">
        <v>36</v>
      </c>
      <c r="O227" s="99" t="s">
        <v>1151</v>
      </c>
      <c r="P227" s="54"/>
      <c r="Q227" s="73">
        <v>27.002300000000002</v>
      </c>
      <c r="R227" s="52" t="s">
        <v>38</v>
      </c>
      <c r="S227" s="75" t="s">
        <v>39</v>
      </c>
      <c r="T227" s="99" t="s">
        <v>667</v>
      </c>
      <c r="U227" s="54"/>
      <c r="V227" s="119">
        <v>252</v>
      </c>
      <c r="W227" s="54"/>
      <c r="X227" s="11">
        <v>-4</v>
      </c>
      <c r="Y227" s="54"/>
      <c r="Z227" s="75">
        <v>7.4948423993941455</v>
      </c>
      <c r="AA227" s="52" t="s">
        <v>38</v>
      </c>
      <c r="AB227" s="54"/>
      <c r="AC227" s="75">
        <v>6.3</v>
      </c>
      <c r="AD227" s="59"/>
      <c r="AE227" s="75">
        <v>6.1</v>
      </c>
      <c r="AF227" s="59"/>
      <c r="AG227" s="75">
        <v>5.8</v>
      </c>
      <c r="AH227" s="54"/>
      <c r="AI227" s="103">
        <v>61.609000000000002</v>
      </c>
      <c r="AJ227" s="52" t="s">
        <v>35</v>
      </c>
      <c r="AK227" s="54"/>
      <c r="AL227" s="55" t="s">
        <v>44</v>
      </c>
      <c r="AM227" s="56"/>
      <c r="AN227" s="55">
        <v>1.9063536416577442</v>
      </c>
      <c r="AO227" s="57"/>
      <c r="AP227" s="58">
        <v>10</v>
      </c>
      <c r="AQ227" s="54"/>
      <c r="AR227" s="58">
        <v>5</v>
      </c>
      <c r="AS227" s="54"/>
      <c r="AT227" s="104">
        <v>15</v>
      </c>
      <c r="AU227" s="54"/>
      <c r="AV227" s="75">
        <v>1.5833333333333333</v>
      </c>
      <c r="AW227" s="54"/>
      <c r="AX227" s="91">
        <v>14.266666666666667</v>
      </c>
      <c r="AY227" s="59"/>
      <c r="AZ227" s="75">
        <v>2.85</v>
      </c>
      <c r="BA227" s="59"/>
      <c r="BB227" s="75">
        <v>16</v>
      </c>
      <c r="BC227" s="57"/>
      <c r="BD227" s="55">
        <v>3.7</v>
      </c>
      <c r="BE227" s="70"/>
      <c r="BF227" s="55">
        <v>96.3</v>
      </c>
      <c r="BG227" s="54"/>
      <c r="BH227" s="60">
        <v>9900</v>
      </c>
    </row>
    <row r="228" spans="1:60" s="61" customFormat="1" ht="15.75" customHeight="1" x14ac:dyDescent="0.3">
      <c r="A228" s="8" t="s">
        <v>568</v>
      </c>
      <c r="B228" s="8" t="s">
        <v>569</v>
      </c>
      <c r="C228" s="19"/>
      <c r="D228" s="73">
        <v>9.6270000000000007</v>
      </c>
      <c r="E228" s="52" t="s">
        <v>35</v>
      </c>
      <c r="F228" s="84" t="s">
        <v>42</v>
      </c>
      <c r="G228" s="99" t="s">
        <v>251</v>
      </c>
      <c r="H228" s="13"/>
      <c r="I228" s="87">
        <v>0.71987000000000001</v>
      </c>
      <c r="J228" s="89" t="s">
        <v>36</v>
      </c>
      <c r="K228" s="53"/>
      <c r="L228" s="73">
        <v>8.1644000000000005</v>
      </c>
      <c r="M228" s="52" t="s">
        <v>38</v>
      </c>
      <c r="N228" s="75" t="s">
        <v>39</v>
      </c>
      <c r="O228" s="99" t="s">
        <v>72</v>
      </c>
      <c r="P228" s="54"/>
      <c r="Q228" s="81">
        <v>25.136199999999999</v>
      </c>
      <c r="R228" s="52" t="s">
        <v>38</v>
      </c>
      <c r="S228" s="92" t="s">
        <v>42</v>
      </c>
      <c r="T228" s="99" t="s">
        <v>612</v>
      </c>
      <c r="U228" s="54"/>
      <c r="V228" s="118">
        <v>93</v>
      </c>
      <c r="W228" s="54"/>
      <c r="X228" s="11">
        <v>23</v>
      </c>
      <c r="Y228" s="54"/>
      <c r="Z228" s="75">
        <v>10.768068658491506</v>
      </c>
      <c r="AA228" s="52" t="s">
        <v>35</v>
      </c>
      <c r="AB228" s="54"/>
      <c r="AC228" s="75">
        <v>6.3</v>
      </c>
      <c r="AD228" s="59"/>
      <c r="AE228" s="75">
        <v>6.3</v>
      </c>
      <c r="AF228" s="59"/>
      <c r="AG228" s="75">
        <v>5.9</v>
      </c>
      <c r="AH228" s="54"/>
      <c r="AI228" s="101">
        <v>17.821000000000002</v>
      </c>
      <c r="AJ228" s="52" t="s">
        <v>41</v>
      </c>
      <c r="AK228" s="54"/>
      <c r="AL228" s="55" t="s">
        <v>44</v>
      </c>
      <c r="AM228" s="56"/>
      <c r="AN228" s="55">
        <v>2.2982594300959485</v>
      </c>
      <c r="AO228" s="57"/>
      <c r="AP228" s="58">
        <v>10</v>
      </c>
      <c r="AQ228" s="54"/>
      <c r="AR228" s="58">
        <v>5</v>
      </c>
      <c r="AS228" s="54"/>
      <c r="AT228" s="106">
        <v>14</v>
      </c>
      <c r="AU228" s="54"/>
      <c r="AV228" s="91">
        <v>2.5166666666666666</v>
      </c>
      <c r="AW228" s="54"/>
      <c r="AX228" s="91">
        <v>15.133333333333333</v>
      </c>
      <c r="AY228" s="59"/>
      <c r="AZ228" s="52" t="s">
        <v>43</v>
      </c>
      <c r="BA228" s="59"/>
      <c r="BB228" s="52" t="s">
        <v>43</v>
      </c>
      <c r="BC228" s="57"/>
      <c r="BD228" s="55">
        <v>3.1</v>
      </c>
      <c r="BE228" s="70"/>
      <c r="BF228" s="55">
        <v>96.9</v>
      </c>
      <c r="BG228" s="54"/>
      <c r="BH228" s="60">
        <v>7300</v>
      </c>
    </row>
    <row r="229" spans="1:60" s="61" customFormat="1" ht="15.75" customHeight="1" x14ac:dyDescent="0.3">
      <c r="A229" s="8" t="s">
        <v>570</v>
      </c>
      <c r="B229" s="8" t="s">
        <v>571</v>
      </c>
      <c r="C229" s="19"/>
      <c r="D229" s="73">
        <v>11.127800000000001</v>
      </c>
      <c r="E229" s="52" t="s">
        <v>38</v>
      </c>
      <c r="F229" s="85" t="s">
        <v>39</v>
      </c>
      <c r="G229" s="99" t="s">
        <v>251</v>
      </c>
      <c r="H229" s="13"/>
      <c r="I229" s="74">
        <v>0.47193000000000002</v>
      </c>
      <c r="J229" s="90" t="s">
        <v>42</v>
      </c>
      <c r="K229" s="53"/>
      <c r="L229" s="73">
        <v>8.5356000000000005</v>
      </c>
      <c r="M229" s="52" t="s">
        <v>38</v>
      </c>
      <c r="N229" s="75" t="s">
        <v>39</v>
      </c>
      <c r="O229" s="99" t="s">
        <v>68</v>
      </c>
      <c r="P229" s="54"/>
      <c r="Q229" s="73">
        <v>32.975999999999999</v>
      </c>
      <c r="R229" s="52" t="s">
        <v>38</v>
      </c>
      <c r="S229" s="91" t="s">
        <v>36</v>
      </c>
      <c r="T229" s="99" t="s">
        <v>750</v>
      </c>
      <c r="U229" s="54"/>
      <c r="V229" s="118">
        <v>162</v>
      </c>
      <c r="W229" s="54"/>
      <c r="X229" s="11">
        <v>6</v>
      </c>
      <c r="Y229" s="54"/>
      <c r="Z229" s="75">
        <v>8.6837378955359288</v>
      </c>
      <c r="AA229" s="52" t="s">
        <v>35</v>
      </c>
      <c r="AB229" s="54"/>
      <c r="AC229" s="52" t="s">
        <v>43</v>
      </c>
      <c r="AD229" s="59"/>
      <c r="AE229" s="52" t="s">
        <v>43</v>
      </c>
      <c r="AF229" s="59"/>
      <c r="AG229" s="52" t="s">
        <v>43</v>
      </c>
      <c r="AH229" s="54"/>
      <c r="AI229" s="103">
        <v>118.746</v>
      </c>
      <c r="AJ229" s="52" t="s">
        <v>41</v>
      </c>
      <c r="AK229" s="54"/>
      <c r="AL229" s="55" t="s">
        <v>44</v>
      </c>
      <c r="AM229" s="56"/>
      <c r="AN229" s="55">
        <v>2.9624692180932803</v>
      </c>
      <c r="AO229" s="57"/>
      <c r="AP229" s="58">
        <v>9</v>
      </c>
      <c r="AQ229" s="54"/>
      <c r="AR229" s="58">
        <v>5</v>
      </c>
      <c r="AS229" s="54"/>
      <c r="AT229" s="104">
        <v>16</v>
      </c>
      <c r="AU229" s="54"/>
      <c r="AV229" s="92">
        <v>1.3833333333333333</v>
      </c>
      <c r="AW229" s="54"/>
      <c r="AX229" s="75">
        <v>10.5</v>
      </c>
      <c r="AY229" s="59"/>
      <c r="AZ229" s="75">
        <v>2.8333333333333335</v>
      </c>
      <c r="BA229" s="59"/>
      <c r="BB229" s="75">
        <v>18.166666666666668</v>
      </c>
      <c r="BC229" s="57"/>
      <c r="BD229" s="55">
        <v>5.8</v>
      </c>
      <c r="BE229" s="70"/>
      <c r="BF229" s="55">
        <v>94.2</v>
      </c>
      <c r="BG229" s="54"/>
      <c r="BH229" s="60">
        <v>8400</v>
      </c>
    </row>
    <row r="230" spans="1:60" s="61" customFormat="1" ht="15.75" customHeight="1" x14ac:dyDescent="0.3">
      <c r="A230" s="8" t="s">
        <v>572</v>
      </c>
      <c r="B230" s="8" t="s">
        <v>573</v>
      </c>
      <c r="C230" s="19"/>
      <c r="D230" s="82">
        <v>14.6615</v>
      </c>
      <c r="E230" s="52" t="s">
        <v>38</v>
      </c>
      <c r="F230" s="83" t="s">
        <v>36</v>
      </c>
      <c r="G230" s="99" t="s">
        <v>195</v>
      </c>
      <c r="H230" s="13"/>
      <c r="I230" s="74">
        <v>0.56352000000000002</v>
      </c>
      <c r="J230" s="90" t="s">
        <v>42</v>
      </c>
      <c r="K230" s="53"/>
      <c r="L230" s="73">
        <v>7.7888999999999999</v>
      </c>
      <c r="M230" s="52" t="s">
        <v>38</v>
      </c>
      <c r="N230" s="75" t="s">
        <v>39</v>
      </c>
      <c r="O230" s="99" t="s">
        <v>739</v>
      </c>
      <c r="P230" s="54"/>
      <c r="Q230" s="73">
        <v>32.610999999999997</v>
      </c>
      <c r="R230" s="52" t="s">
        <v>35</v>
      </c>
      <c r="S230" s="75" t="s">
        <v>39</v>
      </c>
      <c r="T230" s="99" t="s">
        <v>264</v>
      </c>
      <c r="U230" s="54"/>
      <c r="V230" s="119">
        <v>238</v>
      </c>
      <c r="W230" s="54"/>
      <c r="X230" s="11">
        <v>-8</v>
      </c>
      <c r="Y230" s="54"/>
      <c r="Z230" s="75">
        <v>7.492453643811988</v>
      </c>
      <c r="AA230" s="52" t="s">
        <v>41</v>
      </c>
      <c r="AB230" s="54"/>
      <c r="AC230" s="52" t="s">
        <v>43</v>
      </c>
      <c r="AD230" s="59"/>
      <c r="AE230" s="52" t="s">
        <v>43</v>
      </c>
      <c r="AF230" s="59"/>
      <c r="AG230" s="52" t="s">
        <v>43</v>
      </c>
      <c r="AH230" s="54"/>
      <c r="AI230" s="102">
        <v>12.978999999999999</v>
      </c>
      <c r="AJ230" s="52" t="s">
        <v>35</v>
      </c>
      <c r="AK230" s="54"/>
      <c r="AL230" s="55" t="s">
        <v>44</v>
      </c>
      <c r="AM230" s="56"/>
      <c r="AN230" s="55">
        <v>2.4525657611039242</v>
      </c>
      <c r="AO230" s="57"/>
      <c r="AP230" s="58">
        <v>10</v>
      </c>
      <c r="AQ230" s="54"/>
      <c r="AR230" s="58">
        <v>4</v>
      </c>
      <c r="AS230" s="54"/>
      <c r="AT230" s="106">
        <v>13</v>
      </c>
      <c r="AU230" s="54"/>
      <c r="AV230" s="91">
        <v>1.8833333333333333</v>
      </c>
      <c r="AW230" s="54"/>
      <c r="AX230" s="75">
        <v>12.016666666666667</v>
      </c>
      <c r="AY230" s="59"/>
      <c r="AZ230" s="91">
        <v>3.1166666666666667</v>
      </c>
      <c r="BA230" s="59"/>
      <c r="BB230" s="91">
        <v>19.483333333333334</v>
      </c>
      <c r="BC230" s="57"/>
      <c r="BD230" s="55">
        <v>5.8</v>
      </c>
      <c r="BE230" s="70"/>
      <c r="BF230" s="55">
        <v>94.2</v>
      </c>
      <c r="BG230" s="54"/>
      <c r="BH230" s="60">
        <v>11400</v>
      </c>
    </row>
    <row r="231" spans="1:60" s="61" customFormat="1" ht="15.75" customHeight="1" x14ac:dyDescent="0.3">
      <c r="A231" s="8" t="s">
        <v>574</v>
      </c>
      <c r="B231" s="8" t="s">
        <v>575</v>
      </c>
      <c r="C231" s="19"/>
      <c r="D231" s="73">
        <v>9.8953000000000007</v>
      </c>
      <c r="E231" s="52" t="s">
        <v>35</v>
      </c>
      <c r="F231" s="85" t="s">
        <v>39</v>
      </c>
      <c r="G231" s="99" t="s">
        <v>53</v>
      </c>
      <c r="H231" s="13"/>
      <c r="I231" s="74">
        <v>0.47810000000000002</v>
      </c>
      <c r="J231" s="76" t="s">
        <v>39</v>
      </c>
      <c r="K231" s="53"/>
      <c r="L231" s="81">
        <v>4.8620000000000001</v>
      </c>
      <c r="M231" s="52" t="s">
        <v>35</v>
      </c>
      <c r="N231" s="75" t="s">
        <v>39</v>
      </c>
      <c r="O231" s="99" t="s">
        <v>745</v>
      </c>
      <c r="P231" s="54"/>
      <c r="Q231" s="81">
        <v>23.7958</v>
      </c>
      <c r="R231" s="52" t="s">
        <v>38</v>
      </c>
      <c r="S231" s="75" t="s">
        <v>39</v>
      </c>
      <c r="T231" s="99" t="s">
        <v>101</v>
      </c>
      <c r="U231" s="54"/>
      <c r="V231" s="117">
        <v>21</v>
      </c>
      <c r="W231" s="54"/>
      <c r="X231" s="11">
        <v>17</v>
      </c>
      <c r="Y231" s="54"/>
      <c r="Z231" s="75">
        <v>7.6463406798175164</v>
      </c>
      <c r="AA231" s="52" t="s">
        <v>35</v>
      </c>
      <c r="AB231" s="54"/>
      <c r="AC231" s="92">
        <v>8.1999999999999993</v>
      </c>
      <c r="AD231" s="59"/>
      <c r="AE231" s="92">
        <v>8.1</v>
      </c>
      <c r="AF231" s="59"/>
      <c r="AG231" s="92">
        <v>6.9</v>
      </c>
      <c r="AH231" s="54"/>
      <c r="AI231" s="101">
        <v>37.874000000000002</v>
      </c>
      <c r="AJ231" s="52" t="s">
        <v>41</v>
      </c>
      <c r="AK231" s="54"/>
      <c r="AL231" s="55" t="s">
        <v>44</v>
      </c>
      <c r="AM231" s="56"/>
      <c r="AN231" s="55">
        <v>1.2850992739189102</v>
      </c>
      <c r="AO231" s="57"/>
      <c r="AP231" s="58">
        <v>6</v>
      </c>
      <c r="AQ231" s="54"/>
      <c r="AR231" s="58">
        <v>5</v>
      </c>
      <c r="AS231" s="54"/>
      <c r="AT231" s="105">
        <v>8</v>
      </c>
      <c r="AU231" s="54"/>
      <c r="AV231" s="91">
        <v>2.1333333333333333</v>
      </c>
      <c r="AW231" s="54"/>
      <c r="AX231" s="75">
        <v>12.75</v>
      </c>
      <c r="AY231" s="59"/>
      <c r="AZ231" s="75">
        <v>2.9666666666666668</v>
      </c>
      <c r="BA231" s="59"/>
      <c r="BB231" s="75">
        <v>16.983333333333334</v>
      </c>
      <c r="BC231" s="57"/>
      <c r="BD231" s="55">
        <v>2.1</v>
      </c>
      <c r="BE231" s="70"/>
      <c r="BF231" s="55">
        <v>97.9</v>
      </c>
      <c r="BG231" s="54"/>
      <c r="BH231" s="60">
        <v>6700</v>
      </c>
    </row>
    <row r="232" spans="1:60" s="61" customFormat="1" ht="15.75" customHeight="1" x14ac:dyDescent="0.3">
      <c r="A232" s="8" t="s">
        <v>576</v>
      </c>
      <c r="B232" s="8" t="s">
        <v>577</v>
      </c>
      <c r="C232" s="19"/>
      <c r="D232" s="73">
        <v>9.9553999999999991</v>
      </c>
      <c r="E232" s="52" t="s">
        <v>35</v>
      </c>
      <c r="F232" s="84" t="s">
        <v>42</v>
      </c>
      <c r="G232" s="99" t="s">
        <v>316</v>
      </c>
      <c r="H232" s="13"/>
      <c r="I232" s="74">
        <v>0.37389</v>
      </c>
      <c r="J232" s="90" t="s">
        <v>42</v>
      </c>
      <c r="K232" s="53"/>
      <c r="L232" s="82">
        <v>11.0838</v>
      </c>
      <c r="M232" s="52" t="s">
        <v>38</v>
      </c>
      <c r="N232" s="91" t="s">
        <v>36</v>
      </c>
      <c r="O232" s="99" t="s">
        <v>101</v>
      </c>
      <c r="P232" s="54"/>
      <c r="Q232" s="73">
        <v>39.8215</v>
      </c>
      <c r="R232" s="52" t="s">
        <v>38</v>
      </c>
      <c r="S232" s="91" t="s">
        <v>36</v>
      </c>
      <c r="T232" s="99" t="s">
        <v>765</v>
      </c>
      <c r="U232" s="54"/>
      <c r="V232" s="118">
        <v>185</v>
      </c>
      <c r="W232" s="54"/>
      <c r="X232" s="11">
        <v>21</v>
      </c>
      <c r="Y232" s="54"/>
      <c r="Z232" s="91">
        <v>17.428155875420032</v>
      </c>
      <c r="AA232" s="52" t="s">
        <v>41</v>
      </c>
      <c r="AB232" s="54"/>
      <c r="AC232" s="52" t="s">
        <v>43</v>
      </c>
      <c r="AD232" s="59"/>
      <c r="AE232" s="52" t="s">
        <v>43</v>
      </c>
      <c r="AF232" s="59"/>
      <c r="AG232" s="52" t="s">
        <v>43</v>
      </c>
      <c r="AH232" s="54"/>
      <c r="AI232" s="101">
        <v>30.596</v>
      </c>
      <c r="AJ232" s="52" t="s">
        <v>35</v>
      </c>
      <c r="AK232" s="54"/>
      <c r="AL232" s="55" t="s">
        <v>44</v>
      </c>
      <c r="AM232" s="56"/>
      <c r="AN232" s="55">
        <v>1.6550478960830532</v>
      </c>
      <c r="AO232" s="57"/>
      <c r="AP232" s="58">
        <v>9</v>
      </c>
      <c r="AQ232" s="54"/>
      <c r="AR232" s="58">
        <v>5</v>
      </c>
      <c r="AS232" s="54"/>
      <c r="AT232" s="106">
        <v>13</v>
      </c>
      <c r="AU232" s="54"/>
      <c r="AV232" s="75">
        <v>1.7666666666666666</v>
      </c>
      <c r="AW232" s="54"/>
      <c r="AX232" s="92">
        <v>10.15</v>
      </c>
      <c r="AY232" s="59"/>
      <c r="AZ232" s="75">
        <v>2.9</v>
      </c>
      <c r="BA232" s="59"/>
      <c r="BB232" s="75">
        <v>17.25</v>
      </c>
      <c r="BC232" s="57"/>
      <c r="BD232" s="55">
        <v>3.9</v>
      </c>
      <c r="BE232" s="70"/>
      <c r="BF232" s="55">
        <v>96.1</v>
      </c>
      <c r="BG232" s="54"/>
      <c r="BH232" s="60">
        <v>7600</v>
      </c>
    </row>
    <row r="233" spans="1:60" s="61" customFormat="1" ht="15.75" customHeight="1" x14ac:dyDescent="0.3">
      <c r="A233" s="8" t="s">
        <v>578</v>
      </c>
      <c r="B233" s="8" t="s">
        <v>579</v>
      </c>
      <c r="C233" s="19"/>
      <c r="D233" s="82">
        <v>14.1511</v>
      </c>
      <c r="E233" s="52" t="s">
        <v>38</v>
      </c>
      <c r="F233" s="85" t="s">
        <v>39</v>
      </c>
      <c r="G233" s="99" t="s">
        <v>116</v>
      </c>
      <c r="H233" s="13"/>
      <c r="I233" s="86">
        <v>4.156E-2</v>
      </c>
      <c r="J233" s="90" t="s">
        <v>42</v>
      </c>
      <c r="K233" s="53"/>
      <c r="L233" s="73">
        <v>8.3961000000000006</v>
      </c>
      <c r="M233" s="52" t="s">
        <v>38</v>
      </c>
      <c r="N233" s="75" t="s">
        <v>39</v>
      </c>
      <c r="O233" s="99" t="s">
        <v>129</v>
      </c>
      <c r="P233" s="54"/>
      <c r="Q233" s="81">
        <v>24.020700000000001</v>
      </c>
      <c r="R233" s="52" t="s">
        <v>38</v>
      </c>
      <c r="S233" s="92" t="s">
        <v>42</v>
      </c>
      <c r="T233" s="99" t="s">
        <v>667</v>
      </c>
      <c r="U233" s="54"/>
      <c r="V233" s="117">
        <v>72</v>
      </c>
      <c r="W233" s="54"/>
      <c r="X233" s="11">
        <v>61</v>
      </c>
      <c r="Y233" s="54"/>
      <c r="Z233" s="75">
        <v>8.2571102894158859</v>
      </c>
      <c r="AA233" s="52" t="s">
        <v>41</v>
      </c>
      <c r="AB233" s="54"/>
      <c r="AC233" s="52" t="s">
        <v>43</v>
      </c>
      <c r="AD233" s="59"/>
      <c r="AE233" s="52" t="s">
        <v>43</v>
      </c>
      <c r="AF233" s="59"/>
      <c r="AG233" s="52" t="s">
        <v>43</v>
      </c>
      <c r="AH233" s="54"/>
      <c r="AI233" s="101">
        <v>34.482999999999997</v>
      </c>
      <c r="AJ233" s="52" t="s">
        <v>35</v>
      </c>
      <c r="AK233" s="54"/>
      <c r="AL233" s="55" t="s">
        <v>44</v>
      </c>
      <c r="AM233" s="56"/>
      <c r="AN233" s="55">
        <v>13.511635019044178</v>
      </c>
      <c r="AO233" s="57"/>
      <c r="AP233" s="58">
        <v>10</v>
      </c>
      <c r="AQ233" s="54"/>
      <c r="AR233" s="58">
        <v>3</v>
      </c>
      <c r="AS233" s="54"/>
      <c r="AT233" s="106">
        <v>13</v>
      </c>
      <c r="AU233" s="54"/>
      <c r="AV233" s="92">
        <v>1.2333333333333334</v>
      </c>
      <c r="AW233" s="54"/>
      <c r="AX233" s="91">
        <v>16.383333333333333</v>
      </c>
      <c r="AY233" s="59"/>
      <c r="AZ233" s="92">
        <v>2.6166666666666667</v>
      </c>
      <c r="BA233" s="59"/>
      <c r="BB233" s="75">
        <v>17.45</v>
      </c>
      <c r="BC233" s="57"/>
      <c r="BD233" s="55">
        <v>20</v>
      </c>
      <c r="BE233" s="70"/>
      <c r="BF233" s="55">
        <v>80</v>
      </c>
      <c r="BG233" s="54"/>
      <c r="BH233" s="60">
        <v>9000</v>
      </c>
    </row>
    <row r="234" spans="1:60" s="61" customFormat="1" ht="15.75" customHeight="1" x14ac:dyDescent="0.3">
      <c r="A234" s="8" t="s">
        <v>580</v>
      </c>
      <c r="B234" s="8" t="s">
        <v>581</v>
      </c>
      <c r="C234" s="19"/>
      <c r="D234" s="82">
        <v>14.8893</v>
      </c>
      <c r="E234" s="52" t="s">
        <v>35</v>
      </c>
      <c r="F234" s="83" t="s">
        <v>36</v>
      </c>
      <c r="G234" s="99" t="s">
        <v>116</v>
      </c>
      <c r="H234" s="13"/>
      <c r="I234" s="86">
        <v>0.28277000000000002</v>
      </c>
      <c r="J234" s="90" t="s">
        <v>42</v>
      </c>
      <c r="K234" s="53"/>
      <c r="L234" s="73">
        <v>7.1600999999999999</v>
      </c>
      <c r="M234" s="52" t="s">
        <v>35</v>
      </c>
      <c r="N234" s="75" t="s">
        <v>39</v>
      </c>
      <c r="O234" s="99" t="s">
        <v>1152</v>
      </c>
      <c r="P234" s="54"/>
      <c r="Q234" s="73">
        <v>38.4086</v>
      </c>
      <c r="R234" s="52" t="s">
        <v>38</v>
      </c>
      <c r="S234" s="91" t="s">
        <v>36</v>
      </c>
      <c r="T234" s="99" t="s">
        <v>204</v>
      </c>
      <c r="U234" s="54"/>
      <c r="V234" s="119">
        <v>220</v>
      </c>
      <c r="W234" s="54"/>
      <c r="X234" s="11">
        <v>25</v>
      </c>
      <c r="Y234" s="54"/>
      <c r="Z234" s="75">
        <v>7.5868936412347665</v>
      </c>
      <c r="AA234" s="52" t="s">
        <v>41</v>
      </c>
      <c r="AB234" s="54"/>
      <c r="AC234" s="92">
        <v>6.8</v>
      </c>
      <c r="AD234" s="59"/>
      <c r="AE234" s="75">
        <v>6.6</v>
      </c>
      <c r="AF234" s="59"/>
      <c r="AG234" s="91">
        <v>5.7</v>
      </c>
      <c r="AH234" s="54"/>
      <c r="AI234" s="103">
        <v>103.337</v>
      </c>
      <c r="AJ234" s="52" t="s">
        <v>35</v>
      </c>
      <c r="AK234" s="54"/>
      <c r="AL234" s="55" t="s">
        <v>44</v>
      </c>
      <c r="AM234" s="56"/>
      <c r="AN234" s="55">
        <v>1.9441414955664089</v>
      </c>
      <c r="AO234" s="57"/>
      <c r="AP234" s="58">
        <v>8</v>
      </c>
      <c r="AQ234" s="54"/>
      <c r="AR234" s="58">
        <v>5</v>
      </c>
      <c r="AS234" s="54"/>
      <c r="AT234" s="106">
        <v>14</v>
      </c>
      <c r="AU234" s="54"/>
      <c r="AV234" s="75">
        <v>1.6</v>
      </c>
      <c r="AW234" s="54"/>
      <c r="AX234" s="75">
        <v>11.666666666666666</v>
      </c>
      <c r="AY234" s="59"/>
      <c r="AZ234" s="75">
        <v>2.8166666666666669</v>
      </c>
      <c r="BA234" s="59"/>
      <c r="BB234" s="92">
        <v>12.183333333333334</v>
      </c>
      <c r="BC234" s="57"/>
      <c r="BD234" s="55">
        <v>11.3</v>
      </c>
      <c r="BE234" s="70"/>
      <c r="BF234" s="55">
        <v>88.7</v>
      </c>
      <c r="BG234" s="54"/>
      <c r="BH234" s="60">
        <v>8900</v>
      </c>
    </row>
    <row r="235" spans="1:60" s="61" customFormat="1" ht="15.75" customHeight="1" x14ac:dyDescent="0.3">
      <c r="A235" s="8" t="s">
        <v>582</v>
      </c>
      <c r="B235" s="8" t="s">
        <v>583</v>
      </c>
      <c r="C235" s="19"/>
      <c r="D235" s="73">
        <v>10.8979</v>
      </c>
      <c r="E235" s="52" t="s">
        <v>38</v>
      </c>
      <c r="F235" s="85" t="s">
        <v>39</v>
      </c>
      <c r="G235" s="99" t="s">
        <v>113</v>
      </c>
      <c r="H235" s="13"/>
      <c r="I235" s="74">
        <v>0.42342000000000002</v>
      </c>
      <c r="J235" s="90" t="s">
        <v>42</v>
      </c>
      <c r="K235" s="53"/>
      <c r="L235" s="81">
        <v>5.1083999999999996</v>
      </c>
      <c r="M235" s="52" t="s">
        <v>41</v>
      </c>
      <c r="N235" s="92" t="s">
        <v>42</v>
      </c>
      <c r="O235" s="99" t="s">
        <v>69</v>
      </c>
      <c r="P235" s="54"/>
      <c r="Q235" s="81">
        <v>24.946100000000001</v>
      </c>
      <c r="R235" s="52" t="s">
        <v>38</v>
      </c>
      <c r="S235" s="75" t="s">
        <v>39</v>
      </c>
      <c r="T235" s="99" t="s">
        <v>212</v>
      </c>
      <c r="U235" s="54"/>
      <c r="V235" s="117">
        <v>33</v>
      </c>
      <c r="W235" s="54"/>
      <c r="X235" s="11">
        <v>-5</v>
      </c>
      <c r="Y235" s="54"/>
      <c r="Z235" s="92">
        <v>6.016573958451584</v>
      </c>
      <c r="AA235" s="52" t="s">
        <v>38</v>
      </c>
      <c r="AB235" s="54"/>
      <c r="AC235" s="52" t="s">
        <v>43</v>
      </c>
      <c r="AD235" s="59"/>
      <c r="AE235" s="52" t="s">
        <v>43</v>
      </c>
      <c r="AF235" s="59"/>
      <c r="AG235" s="52" t="s">
        <v>43</v>
      </c>
      <c r="AH235" s="54"/>
      <c r="AI235" s="101">
        <v>40.680999999999997</v>
      </c>
      <c r="AJ235" s="52" t="s">
        <v>38</v>
      </c>
      <c r="AK235" s="54"/>
      <c r="AL235" s="55" t="s">
        <v>44</v>
      </c>
      <c r="AM235" s="56"/>
      <c r="AN235" s="55">
        <v>5.477352707458282</v>
      </c>
      <c r="AO235" s="57"/>
      <c r="AP235" s="58">
        <v>10</v>
      </c>
      <c r="AQ235" s="54"/>
      <c r="AR235" s="58">
        <v>5</v>
      </c>
      <c r="AS235" s="54"/>
      <c r="AT235" s="104">
        <v>15</v>
      </c>
      <c r="AU235" s="54"/>
      <c r="AV235" s="91">
        <v>1.85</v>
      </c>
      <c r="AW235" s="54"/>
      <c r="AX235" s="91">
        <v>13.966666666666667</v>
      </c>
      <c r="AY235" s="59"/>
      <c r="AZ235" s="91">
        <v>3.1333333333333333</v>
      </c>
      <c r="BA235" s="59"/>
      <c r="BB235" s="91">
        <v>19.816666666666666</v>
      </c>
      <c r="BC235" s="57"/>
      <c r="BD235" s="55">
        <v>4.5999999999999996</v>
      </c>
      <c r="BE235" s="70"/>
      <c r="BF235" s="55">
        <v>95.4</v>
      </c>
      <c r="BG235" s="54"/>
      <c r="BH235" s="60">
        <v>8100</v>
      </c>
    </row>
    <row r="236" spans="1:60" s="61" customFormat="1" ht="15.75" customHeight="1" x14ac:dyDescent="0.3">
      <c r="A236" s="8" t="s">
        <v>585</v>
      </c>
      <c r="B236" s="8" t="s">
        <v>586</v>
      </c>
      <c r="C236" s="19"/>
      <c r="D236" s="73">
        <v>11.256500000000001</v>
      </c>
      <c r="E236" s="52" t="s">
        <v>35</v>
      </c>
      <c r="F236" s="85" t="s">
        <v>39</v>
      </c>
      <c r="G236" s="99" t="s">
        <v>159</v>
      </c>
      <c r="H236" s="13"/>
      <c r="I236" s="87">
        <v>0.84907999999999995</v>
      </c>
      <c r="J236" s="89" t="s">
        <v>36</v>
      </c>
      <c r="K236" s="53"/>
      <c r="L236" s="73">
        <v>10.2963</v>
      </c>
      <c r="M236" s="52" t="s">
        <v>35</v>
      </c>
      <c r="N236" s="91" t="s">
        <v>36</v>
      </c>
      <c r="O236" s="99" t="s">
        <v>735</v>
      </c>
      <c r="P236" s="54"/>
      <c r="Q236" s="73">
        <v>29.8752</v>
      </c>
      <c r="R236" s="52" t="s">
        <v>35</v>
      </c>
      <c r="S236" s="92" t="s">
        <v>42</v>
      </c>
      <c r="T236" s="99" t="s">
        <v>761</v>
      </c>
      <c r="U236" s="54"/>
      <c r="V236" s="119">
        <v>218</v>
      </c>
      <c r="W236" s="54"/>
      <c r="X236" s="11">
        <v>31</v>
      </c>
      <c r="Y236" s="54"/>
      <c r="Z236" s="91">
        <v>12.856990432834229</v>
      </c>
      <c r="AA236" s="52" t="s">
        <v>35</v>
      </c>
      <c r="AB236" s="54"/>
      <c r="AC236" s="52" t="s">
        <v>43</v>
      </c>
      <c r="AD236" s="59"/>
      <c r="AE236" s="52" t="s">
        <v>43</v>
      </c>
      <c r="AF236" s="59"/>
      <c r="AG236" s="52" t="s">
        <v>43</v>
      </c>
      <c r="AH236" s="54"/>
      <c r="AI236" s="103">
        <v>133.53399999999999</v>
      </c>
      <c r="AJ236" s="52" t="s">
        <v>41</v>
      </c>
      <c r="AK236" s="54"/>
      <c r="AL236" s="55" t="s">
        <v>56</v>
      </c>
      <c r="AM236" s="56"/>
      <c r="AN236" s="55">
        <v>0.7468791122808266</v>
      </c>
      <c r="AO236" s="57"/>
      <c r="AP236" s="58">
        <v>10</v>
      </c>
      <c r="AQ236" s="54"/>
      <c r="AR236" s="58">
        <v>5</v>
      </c>
      <c r="AS236" s="54"/>
      <c r="AT236" s="106">
        <v>14</v>
      </c>
      <c r="AU236" s="54"/>
      <c r="AV236" s="92">
        <v>1.1499999999999999</v>
      </c>
      <c r="AW236" s="54"/>
      <c r="AX236" s="92">
        <v>7.1166666666666663</v>
      </c>
      <c r="AY236" s="59"/>
      <c r="AZ236" s="75">
        <v>3</v>
      </c>
      <c r="BA236" s="59"/>
      <c r="BB236" s="92">
        <v>9.5666666666666664</v>
      </c>
      <c r="BC236" s="57"/>
      <c r="BD236" s="55">
        <v>0</v>
      </c>
      <c r="BE236" s="70"/>
      <c r="BF236" s="55">
        <v>100</v>
      </c>
      <c r="BG236" s="54"/>
      <c r="BH236" s="60">
        <v>7900</v>
      </c>
    </row>
    <row r="237" spans="1:60" s="61" customFormat="1" ht="15.75" customHeight="1" x14ac:dyDescent="0.3">
      <c r="A237" s="8" t="s">
        <v>587</v>
      </c>
      <c r="B237" s="8" t="s">
        <v>588</v>
      </c>
      <c r="C237" s="19"/>
      <c r="D237" s="81">
        <v>8.8118999999999996</v>
      </c>
      <c r="E237" s="52" t="s">
        <v>35</v>
      </c>
      <c r="F237" s="84" t="s">
        <v>42</v>
      </c>
      <c r="G237" s="99" t="s">
        <v>251</v>
      </c>
      <c r="H237" s="13"/>
      <c r="I237" s="74">
        <v>0.41804000000000002</v>
      </c>
      <c r="J237" s="90" t="s">
        <v>42</v>
      </c>
      <c r="K237" s="53"/>
      <c r="L237" s="73">
        <v>9.3731000000000009</v>
      </c>
      <c r="M237" s="52" t="s">
        <v>38</v>
      </c>
      <c r="N237" s="92" t="s">
        <v>42</v>
      </c>
      <c r="O237" s="99" t="s">
        <v>105</v>
      </c>
      <c r="P237" s="54"/>
      <c r="Q237" s="73">
        <v>34.625799999999998</v>
      </c>
      <c r="R237" s="52" t="s">
        <v>35</v>
      </c>
      <c r="S237" s="92" t="s">
        <v>42</v>
      </c>
      <c r="T237" s="99" t="s">
        <v>667</v>
      </c>
      <c r="U237" s="54"/>
      <c r="V237" s="118">
        <v>100</v>
      </c>
      <c r="W237" s="54"/>
      <c r="X237" s="11">
        <v>26</v>
      </c>
      <c r="Y237" s="54"/>
      <c r="Z237" s="91">
        <v>13.748701343019862</v>
      </c>
      <c r="AA237" s="52" t="s">
        <v>35</v>
      </c>
      <c r="AB237" s="54"/>
      <c r="AC237" s="75">
        <v>5.7</v>
      </c>
      <c r="AD237" s="59"/>
      <c r="AE237" s="75">
        <v>5.5</v>
      </c>
      <c r="AF237" s="59"/>
      <c r="AG237" s="75">
        <v>5.9</v>
      </c>
      <c r="AH237" s="54"/>
      <c r="AI237" s="103">
        <v>59.334000000000003</v>
      </c>
      <c r="AJ237" s="52" t="s">
        <v>35</v>
      </c>
      <c r="AK237" s="54"/>
      <c r="AL237" s="55" t="s">
        <v>44</v>
      </c>
      <c r="AM237" s="56"/>
      <c r="AN237" s="55">
        <v>2.4797712847035274</v>
      </c>
      <c r="AO237" s="57"/>
      <c r="AP237" s="58">
        <v>9</v>
      </c>
      <c r="AQ237" s="54"/>
      <c r="AR237" s="58">
        <v>5</v>
      </c>
      <c r="AS237" s="54"/>
      <c r="AT237" s="106">
        <v>13</v>
      </c>
      <c r="AU237" s="54"/>
      <c r="AV237" s="75">
        <v>1.7666666666666666</v>
      </c>
      <c r="AW237" s="54"/>
      <c r="AX237" s="92">
        <v>8.4</v>
      </c>
      <c r="AY237" s="59"/>
      <c r="AZ237" s="92">
        <v>2.7833333333333332</v>
      </c>
      <c r="BA237" s="59"/>
      <c r="BB237" s="75">
        <v>13.766666666666667</v>
      </c>
      <c r="BC237" s="57"/>
      <c r="BD237" s="55">
        <v>5.7</v>
      </c>
      <c r="BE237" s="70"/>
      <c r="BF237" s="55">
        <v>94.3</v>
      </c>
      <c r="BG237" s="54"/>
      <c r="BH237" s="60">
        <v>5900</v>
      </c>
    </row>
    <row r="238" spans="1:60" s="61" customFormat="1" ht="15.75" customHeight="1" x14ac:dyDescent="0.3">
      <c r="A238" s="8" t="s">
        <v>589</v>
      </c>
      <c r="B238" s="8" t="s">
        <v>590</v>
      </c>
      <c r="C238" s="19"/>
      <c r="D238" s="81">
        <v>9.1054999999999993</v>
      </c>
      <c r="E238" s="52" t="s">
        <v>35</v>
      </c>
      <c r="F238" s="85" t="s">
        <v>39</v>
      </c>
      <c r="G238" s="99" t="s">
        <v>528</v>
      </c>
      <c r="H238" s="13"/>
      <c r="I238" s="74">
        <v>0.54315000000000002</v>
      </c>
      <c r="J238" s="89" t="s">
        <v>36</v>
      </c>
      <c r="K238" s="53"/>
      <c r="L238" s="73">
        <v>10.4285</v>
      </c>
      <c r="M238" s="52" t="s">
        <v>38</v>
      </c>
      <c r="N238" s="75" t="s">
        <v>39</v>
      </c>
      <c r="O238" s="99" t="s">
        <v>182</v>
      </c>
      <c r="P238" s="54"/>
      <c r="Q238" s="82">
        <v>40.373699999999999</v>
      </c>
      <c r="R238" s="52" t="s">
        <v>35</v>
      </c>
      <c r="S238" s="75" t="s">
        <v>39</v>
      </c>
      <c r="T238" s="99" t="s">
        <v>720</v>
      </c>
      <c r="U238" s="54"/>
      <c r="V238" s="118">
        <v>144</v>
      </c>
      <c r="W238" s="54"/>
      <c r="X238" s="11">
        <v>30</v>
      </c>
      <c r="Y238" s="54"/>
      <c r="Z238" s="91">
        <v>11.549372266484866</v>
      </c>
      <c r="AA238" s="52" t="s">
        <v>38</v>
      </c>
      <c r="AB238" s="54"/>
      <c r="AC238" s="52" t="s">
        <v>43</v>
      </c>
      <c r="AD238" s="59"/>
      <c r="AE238" s="52" t="s">
        <v>43</v>
      </c>
      <c r="AF238" s="59"/>
      <c r="AG238" s="52" t="s">
        <v>43</v>
      </c>
      <c r="AH238" s="54"/>
      <c r="AI238" s="101">
        <v>26.853000000000002</v>
      </c>
      <c r="AJ238" s="52" t="s">
        <v>41</v>
      </c>
      <c r="AK238" s="54"/>
      <c r="AL238" s="55" t="s">
        <v>44</v>
      </c>
      <c r="AM238" s="56"/>
      <c r="AN238" s="55">
        <v>1.1555149841405567E-2</v>
      </c>
      <c r="AO238" s="57"/>
      <c r="AP238" s="58">
        <v>10</v>
      </c>
      <c r="AQ238" s="54"/>
      <c r="AR238" s="58">
        <v>4</v>
      </c>
      <c r="AS238" s="54"/>
      <c r="AT238" s="104">
        <v>15</v>
      </c>
      <c r="AU238" s="54"/>
      <c r="AV238" s="75">
        <v>1.5833333333333333</v>
      </c>
      <c r="AW238" s="54"/>
      <c r="AX238" s="75">
        <v>10.75</v>
      </c>
      <c r="AY238" s="59"/>
      <c r="AZ238" s="75">
        <v>2.8166666666666669</v>
      </c>
      <c r="BA238" s="59"/>
      <c r="BB238" s="75">
        <v>14.6</v>
      </c>
      <c r="BC238" s="57"/>
      <c r="BD238" s="55">
        <v>4.5</v>
      </c>
      <c r="BE238" s="70"/>
      <c r="BF238" s="55">
        <v>95.5</v>
      </c>
      <c r="BG238" s="54"/>
      <c r="BH238" s="60">
        <v>6500</v>
      </c>
    </row>
    <row r="239" spans="1:60" s="61" customFormat="1" ht="15.75" customHeight="1" x14ac:dyDescent="0.3">
      <c r="A239" s="8" t="s">
        <v>591</v>
      </c>
      <c r="B239" s="8" t="s">
        <v>592</v>
      </c>
      <c r="C239" s="19"/>
      <c r="D239" s="81">
        <v>8.4933999999999994</v>
      </c>
      <c r="E239" s="52" t="s">
        <v>38</v>
      </c>
      <c r="F239" s="84" t="s">
        <v>42</v>
      </c>
      <c r="G239" s="99" t="s">
        <v>279</v>
      </c>
      <c r="H239" s="13"/>
      <c r="I239" s="74">
        <v>0.39428000000000002</v>
      </c>
      <c r="J239" s="76" t="s">
        <v>39</v>
      </c>
      <c r="K239" s="53"/>
      <c r="L239" s="73">
        <v>7.0244</v>
      </c>
      <c r="M239" s="52" t="s">
        <v>41</v>
      </c>
      <c r="N239" s="75" t="s">
        <v>39</v>
      </c>
      <c r="O239" s="99" t="s">
        <v>59</v>
      </c>
      <c r="P239" s="54"/>
      <c r="Q239" s="73">
        <v>28.391300000000001</v>
      </c>
      <c r="R239" s="52" t="s">
        <v>35</v>
      </c>
      <c r="S239" s="75" t="s">
        <v>39</v>
      </c>
      <c r="T239" s="99" t="s">
        <v>667</v>
      </c>
      <c r="U239" s="54"/>
      <c r="V239" s="117">
        <v>35</v>
      </c>
      <c r="W239" s="54"/>
      <c r="X239" s="11">
        <v>1</v>
      </c>
      <c r="Y239" s="54"/>
      <c r="Z239" s="92">
        <v>6.6504633957426353</v>
      </c>
      <c r="AA239" s="52" t="s">
        <v>35</v>
      </c>
      <c r="AB239" s="54"/>
      <c r="AC239" s="92">
        <v>7.7</v>
      </c>
      <c r="AD239" s="59"/>
      <c r="AE239" s="92">
        <v>7.7</v>
      </c>
      <c r="AF239" s="59"/>
      <c r="AG239" s="92">
        <v>6.9</v>
      </c>
      <c r="AH239" s="54"/>
      <c r="AI239" s="101">
        <v>28.337</v>
      </c>
      <c r="AJ239" s="52" t="s">
        <v>35</v>
      </c>
      <c r="AK239" s="54"/>
      <c r="AL239" s="55" t="s">
        <v>44</v>
      </c>
      <c r="AM239" s="56"/>
      <c r="AN239" s="55">
        <v>1.0950562217889479</v>
      </c>
      <c r="AO239" s="57"/>
      <c r="AP239" s="58">
        <v>10</v>
      </c>
      <c r="AQ239" s="54"/>
      <c r="AR239" s="58">
        <v>5</v>
      </c>
      <c r="AS239" s="54"/>
      <c r="AT239" s="106">
        <v>13</v>
      </c>
      <c r="AU239" s="54"/>
      <c r="AV239" s="75">
        <v>1.7166666666666666</v>
      </c>
      <c r="AW239" s="54"/>
      <c r="AX239" s="75">
        <v>13.65</v>
      </c>
      <c r="AY239" s="59"/>
      <c r="AZ239" s="92">
        <v>2.65</v>
      </c>
      <c r="BA239" s="59"/>
      <c r="BB239" s="75">
        <v>13.016666666666667</v>
      </c>
      <c r="BC239" s="57"/>
      <c r="BD239" s="55">
        <v>5</v>
      </c>
      <c r="BE239" s="70"/>
      <c r="BF239" s="55">
        <v>95</v>
      </c>
      <c r="BG239" s="54"/>
      <c r="BH239" s="60">
        <v>7300</v>
      </c>
    </row>
    <row r="240" spans="1:60" s="61" customFormat="1" ht="15.75" customHeight="1" x14ac:dyDescent="0.3">
      <c r="A240" s="8" t="s">
        <v>593</v>
      </c>
      <c r="B240" s="8" t="s">
        <v>594</v>
      </c>
      <c r="C240" s="19"/>
      <c r="D240" s="73">
        <v>9.8943999999999992</v>
      </c>
      <c r="E240" s="52" t="s">
        <v>38</v>
      </c>
      <c r="F240" s="83" t="s">
        <v>36</v>
      </c>
      <c r="G240" s="99" t="s">
        <v>298</v>
      </c>
      <c r="H240" s="13"/>
      <c r="I240" s="86">
        <v>0.36014000000000002</v>
      </c>
      <c r="J240" s="89" t="s">
        <v>36</v>
      </c>
      <c r="K240" s="53"/>
      <c r="L240" s="73">
        <v>8.5074000000000005</v>
      </c>
      <c r="M240" s="52" t="s">
        <v>41</v>
      </c>
      <c r="N240" s="75" t="s">
        <v>39</v>
      </c>
      <c r="O240" s="99" t="s">
        <v>722</v>
      </c>
      <c r="P240" s="54"/>
      <c r="Q240" s="73">
        <v>35.857599999999998</v>
      </c>
      <c r="R240" s="52" t="s">
        <v>38</v>
      </c>
      <c r="S240" s="75" t="s">
        <v>39</v>
      </c>
      <c r="T240" s="99" t="s">
        <v>528</v>
      </c>
      <c r="U240" s="54"/>
      <c r="V240" s="118">
        <v>126</v>
      </c>
      <c r="W240" s="54"/>
      <c r="X240" s="11">
        <v>-50</v>
      </c>
      <c r="Y240" s="54"/>
      <c r="Z240" s="91">
        <v>29.974961588801001</v>
      </c>
      <c r="AA240" s="52" t="s">
        <v>41</v>
      </c>
      <c r="AB240" s="54"/>
      <c r="AC240" s="52" t="s">
        <v>43</v>
      </c>
      <c r="AD240" s="59"/>
      <c r="AE240" s="52" t="s">
        <v>43</v>
      </c>
      <c r="AF240" s="59"/>
      <c r="AG240" s="52" t="s">
        <v>43</v>
      </c>
      <c r="AH240" s="54"/>
      <c r="AI240" s="102">
        <v>14.57</v>
      </c>
      <c r="AJ240" s="52" t="s">
        <v>35</v>
      </c>
      <c r="AK240" s="54"/>
      <c r="AL240" s="55" t="s">
        <v>44</v>
      </c>
      <c r="AM240" s="56"/>
      <c r="AN240" s="55">
        <v>0.46947020998122119</v>
      </c>
      <c r="AO240" s="57"/>
      <c r="AP240" s="58">
        <v>10</v>
      </c>
      <c r="AQ240" s="54"/>
      <c r="AR240" s="58">
        <v>5</v>
      </c>
      <c r="AS240" s="54"/>
      <c r="AT240" s="104">
        <v>15</v>
      </c>
      <c r="AU240" s="54"/>
      <c r="AV240" s="91">
        <v>1.8833333333333333</v>
      </c>
      <c r="AW240" s="54"/>
      <c r="AX240" s="92">
        <v>9.9499999999999993</v>
      </c>
      <c r="AY240" s="59"/>
      <c r="AZ240" s="91">
        <v>3.45</v>
      </c>
      <c r="BA240" s="59"/>
      <c r="BB240" s="75">
        <v>15.133333333333333</v>
      </c>
      <c r="BC240" s="57"/>
      <c r="BD240" s="55">
        <v>7.6</v>
      </c>
      <c r="BE240" s="70"/>
      <c r="BF240" s="55">
        <v>92.4</v>
      </c>
      <c r="BG240" s="54"/>
      <c r="BH240" s="60">
        <v>5200</v>
      </c>
    </row>
    <row r="241" spans="1:60" s="61" customFormat="1" ht="15.75" customHeight="1" x14ac:dyDescent="0.3">
      <c r="A241" s="8" t="s">
        <v>595</v>
      </c>
      <c r="B241" s="8" t="s">
        <v>596</v>
      </c>
      <c r="C241" s="19"/>
      <c r="D241" s="73">
        <v>9.6553000000000004</v>
      </c>
      <c r="E241" s="52" t="s">
        <v>38</v>
      </c>
      <c r="F241" s="83" t="s">
        <v>36</v>
      </c>
      <c r="G241" s="99" t="s">
        <v>504</v>
      </c>
      <c r="H241" s="13"/>
      <c r="I241" s="86">
        <v>0.15021999999999999</v>
      </c>
      <c r="J241" s="76" t="s">
        <v>39</v>
      </c>
      <c r="K241" s="53"/>
      <c r="L241" s="81">
        <v>6.2093999999999996</v>
      </c>
      <c r="M241" s="52" t="s">
        <v>38</v>
      </c>
      <c r="N241" s="91" t="s">
        <v>36</v>
      </c>
      <c r="O241" s="99" t="s">
        <v>226</v>
      </c>
      <c r="P241" s="54"/>
      <c r="Q241" s="73">
        <v>37.491799999999998</v>
      </c>
      <c r="R241" s="52" t="s">
        <v>38</v>
      </c>
      <c r="S241" s="75" t="s">
        <v>39</v>
      </c>
      <c r="T241" s="99" t="s">
        <v>723</v>
      </c>
      <c r="U241" s="54"/>
      <c r="V241" s="117">
        <v>37</v>
      </c>
      <c r="W241" s="54"/>
      <c r="X241" s="11">
        <v>-6</v>
      </c>
      <c r="Y241" s="54"/>
      <c r="Z241" s="91">
        <v>24.159906186320121</v>
      </c>
      <c r="AA241" s="52" t="s">
        <v>35</v>
      </c>
      <c r="AB241" s="54"/>
      <c r="AC241" s="92">
        <v>7</v>
      </c>
      <c r="AD241" s="59"/>
      <c r="AE241" s="92">
        <v>7</v>
      </c>
      <c r="AF241" s="59"/>
      <c r="AG241" s="75">
        <v>6.2</v>
      </c>
      <c r="AH241" s="54"/>
      <c r="AI241" s="102">
        <v>3.6709999999999998</v>
      </c>
      <c r="AJ241" s="52" t="s">
        <v>35</v>
      </c>
      <c r="AK241" s="54"/>
      <c r="AL241" s="55" t="s">
        <v>44</v>
      </c>
      <c r="AM241" s="56"/>
      <c r="AN241" s="55">
        <v>0.21627129070706294</v>
      </c>
      <c r="AO241" s="57"/>
      <c r="AP241" s="58">
        <v>9</v>
      </c>
      <c r="AQ241" s="54"/>
      <c r="AR241" s="58">
        <v>5</v>
      </c>
      <c r="AS241" s="54"/>
      <c r="AT241" s="106">
        <v>14</v>
      </c>
      <c r="AU241" s="54"/>
      <c r="AV241" s="91">
        <v>2.5166666666666666</v>
      </c>
      <c r="AW241" s="54"/>
      <c r="AX241" s="92">
        <v>9.85</v>
      </c>
      <c r="AY241" s="59"/>
      <c r="AZ241" s="91">
        <v>3.15</v>
      </c>
      <c r="BA241" s="59"/>
      <c r="BB241" s="92">
        <v>12.583333333333334</v>
      </c>
      <c r="BC241" s="57"/>
      <c r="BD241" s="55">
        <v>0.4</v>
      </c>
      <c r="BE241" s="70"/>
      <c r="BF241" s="55">
        <v>99.6</v>
      </c>
      <c r="BG241" s="54"/>
      <c r="BH241" s="60">
        <v>5100</v>
      </c>
    </row>
    <row r="242" spans="1:60" s="61" customFormat="1" ht="15.75" customHeight="1" x14ac:dyDescent="0.3">
      <c r="A242" s="8" t="s">
        <v>597</v>
      </c>
      <c r="B242" s="8" t="s">
        <v>598</v>
      </c>
      <c r="C242" s="19"/>
      <c r="D242" s="73">
        <v>11.832800000000001</v>
      </c>
      <c r="E242" s="52" t="s">
        <v>38</v>
      </c>
      <c r="F242" s="85" t="s">
        <v>39</v>
      </c>
      <c r="G242" s="99" t="s">
        <v>226</v>
      </c>
      <c r="H242" s="13"/>
      <c r="I242" s="74">
        <v>0.47748000000000002</v>
      </c>
      <c r="J242" s="90" t="s">
        <v>42</v>
      </c>
      <c r="K242" s="53"/>
      <c r="L242" s="82">
        <v>12.9344</v>
      </c>
      <c r="M242" s="52" t="s">
        <v>38</v>
      </c>
      <c r="N242" s="91" t="s">
        <v>36</v>
      </c>
      <c r="O242" s="99" t="s">
        <v>729</v>
      </c>
      <c r="P242" s="54"/>
      <c r="Q242" s="82">
        <v>44.844000000000001</v>
      </c>
      <c r="R242" s="52" t="s">
        <v>35</v>
      </c>
      <c r="S242" s="91" t="s">
        <v>36</v>
      </c>
      <c r="T242" s="99" t="s">
        <v>192</v>
      </c>
      <c r="U242" s="54"/>
      <c r="V242" s="119">
        <v>265</v>
      </c>
      <c r="W242" s="54"/>
      <c r="X242" s="11">
        <v>7</v>
      </c>
      <c r="Y242" s="54"/>
      <c r="Z242" s="75">
        <v>9.9850756875843931</v>
      </c>
      <c r="AA242" s="52" t="s">
        <v>35</v>
      </c>
      <c r="AB242" s="54"/>
      <c r="AC242" s="52" t="s">
        <v>43</v>
      </c>
      <c r="AD242" s="59"/>
      <c r="AE242" s="52" t="s">
        <v>43</v>
      </c>
      <c r="AF242" s="59"/>
      <c r="AG242" s="52" t="s">
        <v>43</v>
      </c>
      <c r="AH242" s="54"/>
      <c r="AI242" s="102">
        <v>9.6679999999999993</v>
      </c>
      <c r="AJ242" s="52" t="s">
        <v>35</v>
      </c>
      <c r="AK242" s="54"/>
      <c r="AL242" s="55" t="s">
        <v>44</v>
      </c>
      <c r="AM242" s="56"/>
      <c r="AN242" s="55">
        <v>1.5990334731007034</v>
      </c>
      <c r="AO242" s="57"/>
      <c r="AP242" s="58">
        <v>10</v>
      </c>
      <c r="AQ242" s="54"/>
      <c r="AR242" s="58">
        <v>4</v>
      </c>
      <c r="AS242" s="54"/>
      <c r="AT242" s="106">
        <v>13</v>
      </c>
      <c r="AU242" s="54"/>
      <c r="AV242" s="91">
        <v>2.0166666666666666</v>
      </c>
      <c r="AW242" s="54"/>
      <c r="AX242" s="91">
        <v>14.033333333333333</v>
      </c>
      <c r="AY242" s="59"/>
      <c r="AZ242" s="91">
        <v>3.1833333333333331</v>
      </c>
      <c r="BA242" s="59"/>
      <c r="BB242" s="91">
        <v>19.600000000000001</v>
      </c>
      <c r="BC242" s="57"/>
      <c r="BD242" s="55">
        <v>4.5999999999999996</v>
      </c>
      <c r="BE242" s="70"/>
      <c r="BF242" s="55">
        <v>95.4</v>
      </c>
      <c r="BG242" s="54"/>
      <c r="BH242" s="60">
        <v>7700</v>
      </c>
    </row>
    <row r="243" spans="1:60" s="61" customFormat="1" ht="15.75" customHeight="1" x14ac:dyDescent="0.3">
      <c r="A243" s="8" t="s">
        <v>599</v>
      </c>
      <c r="B243" s="8" t="s">
        <v>600</v>
      </c>
      <c r="C243" s="19"/>
      <c r="D243" s="73">
        <v>9.7210000000000001</v>
      </c>
      <c r="E243" s="52" t="s">
        <v>35</v>
      </c>
      <c r="F243" s="85" t="s">
        <v>39</v>
      </c>
      <c r="G243" s="99" t="s">
        <v>267</v>
      </c>
      <c r="H243" s="13"/>
      <c r="I243" s="86">
        <v>0.31552000000000002</v>
      </c>
      <c r="J243" s="90" t="s">
        <v>42</v>
      </c>
      <c r="K243" s="53"/>
      <c r="L243" s="73">
        <v>10.447800000000001</v>
      </c>
      <c r="M243" s="52" t="s">
        <v>38</v>
      </c>
      <c r="N243" s="91" t="s">
        <v>36</v>
      </c>
      <c r="O243" s="99" t="s">
        <v>1122</v>
      </c>
      <c r="P243" s="54"/>
      <c r="Q243" s="82">
        <v>48.514000000000003</v>
      </c>
      <c r="R243" s="52" t="s">
        <v>38</v>
      </c>
      <c r="S243" s="91" t="s">
        <v>36</v>
      </c>
      <c r="T243" s="99" t="s">
        <v>264</v>
      </c>
      <c r="U243" s="54"/>
      <c r="V243" s="118">
        <v>167</v>
      </c>
      <c r="W243" s="54"/>
      <c r="X243" s="11">
        <v>5</v>
      </c>
      <c r="Y243" s="54"/>
      <c r="Z243" s="91">
        <v>13.669923140751148</v>
      </c>
      <c r="AA243" s="52" t="s">
        <v>41</v>
      </c>
      <c r="AB243" s="54"/>
      <c r="AC243" s="52" t="s">
        <v>43</v>
      </c>
      <c r="AD243" s="59"/>
      <c r="AE243" s="52" t="s">
        <v>43</v>
      </c>
      <c r="AF243" s="59"/>
      <c r="AG243" s="52" t="s">
        <v>43</v>
      </c>
      <c r="AH243" s="54"/>
      <c r="AI243" s="101">
        <v>32.113999999999997</v>
      </c>
      <c r="AJ243" s="52" t="s">
        <v>35</v>
      </c>
      <c r="AK243" s="54"/>
      <c r="AL243" s="55" t="s">
        <v>44</v>
      </c>
      <c r="AM243" s="56"/>
      <c r="AN243" s="55">
        <v>0.85399165389716969</v>
      </c>
      <c r="AO243" s="57"/>
      <c r="AP243" s="58">
        <v>10</v>
      </c>
      <c r="AQ243" s="54"/>
      <c r="AR243" s="58">
        <v>5</v>
      </c>
      <c r="AS243" s="54"/>
      <c r="AT243" s="104">
        <v>16</v>
      </c>
      <c r="AU243" s="54"/>
      <c r="AV243" s="75">
        <v>1.6833333333333333</v>
      </c>
      <c r="AW243" s="54"/>
      <c r="AX243" s="75">
        <v>11.633333333333333</v>
      </c>
      <c r="AY243" s="59"/>
      <c r="AZ243" s="75">
        <v>2.8666666666666667</v>
      </c>
      <c r="BA243" s="59"/>
      <c r="BB243" s="92">
        <v>12.216666666666667</v>
      </c>
      <c r="BC243" s="57"/>
      <c r="BD243" s="55">
        <v>3.8</v>
      </c>
      <c r="BE243" s="70"/>
      <c r="BF243" s="55">
        <v>96.2</v>
      </c>
      <c r="BG243" s="54"/>
      <c r="BH243" s="60">
        <v>7700</v>
      </c>
    </row>
    <row r="244" spans="1:60" s="61" customFormat="1" ht="15.75" customHeight="1" x14ac:dyDescent="0.3">
      <c r="A244" s="8" t="s">
        <v>601</v>
      </c>
      <c r="B244" s="8" t="s">
        <v>602</v>
      </c>
      <c r="C244" s="19"/>
      <c r="D244" s="73">
        <v>11.523899999999999</v>
      </c>
      <c r="E244" s="52" t="s">
        <v>38</v>
      </c>
      <c r="F244" s="83" t="s">
        <v>36</v>
      </c>
      <c r="G244" s="99" t="s">
        <v>388</v>
      </c>
      <c r="H244" s="13"/>
      <c r="I244" s="74">
        <v>0.49809999999999999</v>
      </c>
      <c r="J244" s="76" t="s">
        <v>39</v>
      </c>
      <c r="K244" s="53"/>
      <c r="L244" s="81">
        <v>6.1944999999999997</v>
      </c>
      <c r="M244" s="52" t="s">
        <v>41</v>
      </c>
      <c r="N244" s="92" t="s">
        <v>42</v>
      </c>
      <c r="O244" s="99" t="s">
        <v>174</v>
      </c>
      <c r="P244" s="54"/>
      <c r="Q244" s="81">
        <v>23.703600000000002</v>
      </c>
      <c r="R244" s="52" t="s">
        <v>35</v>
      </c>
      <c r="S244" s="92" t="s">
        <v>42</v>
      </c>
      <c r="T244" s="99" t="s">
        <v>667</v>
      </c>
      <c r="U244" s="54"/>
      <c r="V244" s="118">
        <v>77</v>
      </c>
      <c r="W244" s="54"/>
      <c r="X244" s="11">
        <v>-13</v>
      </c>
      <c r="Y244" s="54"/>
      <c r="Z244" s="92">
        <v>6.0130864852044592</v>
      </c>
      <c r="AA244" s="52" t="s">
        <v>38</v>
      </c>
      <c r="AB244" s="54"/>
      <c r="AC244" s="52" t="s">
        <v>43</v>
      </c>
      <c r="AD244" s="59"/>
      <c r="AE244" s="52" t="s">
        <v>43</v>
      </c>
      <c r="AF244" s="59"/>
      <c r="AG244" s="52" t="s">
        <v>43</v>
      </c>
      <c r="AH244" s="54"/>
      <c r="AI244" s="101">
        <v>40.680999999999997</v>
      </c>
      <c r="AJ244" s="52" t="s">
        <v>38</v>
      </c>
      <c r="AK244" s="54"/>
      <c r="AL244" s="55" t="s">
        <v>44</v>
      </c>
      <c r="AM244" s="56"/>
      <c r="AN244" s="55">
        <v>3.501820667717678</v>
      </c>
      <c r="AO244" s="57"/>
      <c r="AP244" s="58">
        <v>10</v>
      </c>
      <c r="AQ244" s="54"/>
      <c r="AR244" s="58">
        <v>5</v>
      </c>
      <c r="AS244" s="54"/>
      <c r="AT244" s="106">
        <v>13</v>
      </c>
      <c r="AU244" s="54"/>
      <c r="AV244" s="75">
        <v>1.7166666666666666</v>
      </c>
      <c r="AW244" s="54"/>
      <c r="AX244" s="75">
        <v>13.533333333333333</v>
      </c>
      <c r="AY244" s="59"/>
      <c r="AZ244" s="75">
        <v>3.0166666666666666</v>
      </c>
      <c r="BA244" s="59"/>
      <c r="BB244" s="75">
        <v>17.583333333333332</v>
      </c>
      <c r="BC244" s="57"/>
      <c r="BD244" s="55">
        <v>4.5999999999999996</v>
      </c>
      <c r="BE244" s="70"/>
      <c r="BF244" s="55">
        <v>95.4</v>
      </c>
      <c r="BG244" s="54"/>
      <c r="BH244" s="60">
        <v>8200</v>
      </c>
    </row>
    <row r="245" spans="1:60" s="61" customFormat="1" ht="15.75" customHeight="1" x14ac:dyDescent="0.3">
      <c r="A245" s="8" t="s">
        <v>603</v>
      </c>
      <c r="B245" s="8" t="s">
        <v>604</v>
      </c>
      <c r="C245" s="19"/>
      <c r="D245" s="73">
        <v>10.6061</v>
      </c>
      <c r="E245" s="52" t="s">
        <v>38</v>
      </c>
      <c r="F245" s="85" t="s">
        <v>39</v>
      </c>
      <c r="G245" s="99" t="s">
        <v>101</v>
      </c>
      <c r="H245" s="13"/>
      <c r="I245" s="86">
        <v>0.35085</v>
      </c>
      <c r="J245" s="76" t="s">
        <v>39</v>
      </c>
      <c r="K245" s="53"/>
      <c r="L245" s="73">
        <v>8.1626999999999992</v>
      </c>
      <c r="M245" s="52" t="s">
        <v>38</v>
      </c>
      <c r="N245" s="75" t="s">
        <v>39</v>
      </c>
      <c r="O245" s="99" t="s">
        <v>62</v>
      </c>
      <c r="P245" s="54"/>
      <c r="Q245" s="73">
        <v>32.444800000000001</v>
      </c>
      <c r="R245" s="52" t="s">
        <v>41</v>
      </c>
      <c r="S245" s="92" t="s">
        <v>42</v>
      </c>
      <c r="T245" s="99" t="s">
        <v>264</v>
      </c>
      <c r="U245" s="54"/>
      <c r="V245" s="118">
        <v>136</v>
      </c>
      <c r="W245" s="54"/>
      <c r="X245" s="11">
        <v>-17</v>
      </c>
      <c r="Y245" s="54"/>
      <c r="Z245" s="75">
        <v>7.4684948298164873</v>
      </c>
      <c r="AA245" s="52" t="s">
        <v>41</v>
      </c>
      <c r="AB245" s="54"/>
      <c r="AC245" s="75">
        <v>6.5</v>
      </c>
      <c r="AD245" s="59"/>
      <c r="AE245" s="75">
        <v>6.5</v>
      </c>
      <c r="AF245" s="59"/>
      <c r="AG245" s="92">
        <v>7.2</v>
      </c>
      <c r="AH245" s="54"/>
      <c r="AI245" s="101">
        <v>24.888000000000002</v>
      </c>
      <c r="AJ245" s="52" t="s">
        <v>35</v>
      </c>
      <c r="AK245" s="54"/>
      <c r="AL245" s="55" t="s">
        <v>44</v>
      </c>
      <c r="AM245" s="56"/>
      <c r="AN245" s="55">
        <v>0.15186481861645726</v>
      </c>
      <c r="AO245" s="57"/>
      <c r="AP245" s="58">
        <v>9</v>
      </c>
      <c r="AQ245" s="54"/>
      <c r="AR245" s="58">
        <v>3</v>
      </c>
      <c r="AS245" s="54"/>
      <c r="AT245" s="106">
        <v>14</v>
      </c>
      <c r="AU245" s="54"/>
      <c r="AV245" s="92">
        <v>1.4333333333333333</v>
      </c>
      <c r="AW245" s="54"/>
      <c r="AX245" s="75">
        <v>11.183333333333334</v>
      </c>
      <c r="AY245" s="59"/>
      <c r="AZ245" s="92">
        <v>2.75</v>
      </c>
      <c r="BA245" s="59"/>
      <c r="BB245" s="92">
        <v>12.85</v>
      </c>
      <c r="BC245" s="57"/>
      <c r="BD245" s="55">
        <v>10.3</v>
      </c>
      <c r="BE245" s="70"/>
      <c r="BF245" s="55">
        <v>89.7</v>
      </c>
      <c r="BG245" s="54"/>
      <c r="BH245" s="60">
        <v>6100</v>
      </c>
    </row>
    <row r="246" spans="1:60" s="61" customFormat="1" ht="15.75" customHeight="1" x14ac:dyDescent="0.3">
      <c r="A246" s="8" t="s">
        <v>605</v>
      </c>
      <c r="B246" s="8" t="s">
        <v>606</v>
      </c>
      <c r="C246" s="19"/>
      <c r="D246" s="81">
        <v>8.9816000000000003</v>
      </c>
      <c r="E246" s="52" t="s">
        <v>38</v>
      </c>
      <c r="F246" s="85" t="s">
        <v>39</v>
      </c>
      <c r="G246" s="99" t="s">
        <v>116</v>
      </c>
      <c r="H246" s="13"/>
      <c r="I246" s="86">
        <v>0.33900000000000002</v>
      </c>
      <c r="J246" s="76" t="s">
        <v>39</v>
      </c>
      <c r="K246" s="53"/>
      <c r="L246" s="82">
        <v>12.984400000000001</v>
      </c>
      <c r="M246" s="52" t="s">
        <v>38</v>
      </c>
      <c r="N246" s="75" t="s">
        <v>39</v>
      </c>
      <c r="O246" s="99" t="s">
        <v>88</v>
      </c>
      <c r="P246" s="54"/>
      <c r="Q246" s="82">
        <v>44.298099999999998</v>
      </c>
      <c r="R246" s="52" t="s">
        <v>38</v>
      </c>
      <c r="S246" s="75" t="s">
        <v>39</v>
      </c>
      <c r="T246" s="99" t="s">
        <v>723</v>
      </c>
      <c r="U246" s="54"/>
      <c r="V246" s="118">
        <v>169</v>
      </c>
      <c r="W246" s="54"/>
      <c r="X246" s="11">
        <v>-39</v>
      </c>
      <c r="Y246" s="54"/>
      <c r="Z246" s="91">
        <v>35.148714898937918</v>
      </c>
      <c r="AA246" s="52" t="s">
        <v>38</v>
      </c>
      <c r="AB246" s="54"/>
      <c r="AC246" s="91">
        <v>4.8</v>
      </c>
      <c r="AD246" s="59"/>
      <c r="AE246" s="91">
        <v>4.8</v>
      </c>
      <c r="AF246" s="59"/>
      <c r="AG246" s="91">
        <v>5.2</v>
      </c>
      <c r="AH246" s="54"/>
      <c r="AI246" s="103">
        <v>101.42400000000001</v>
      </c>
      <c r="AJ246" s="52" t="s">
        <v>41</v>
      </c>
      <c r="AK246" s="54"/>
      <c r="AL246" s="55" t="s">
        <v>44</v>
      </c>
      <c r="AM246" s="56"/>
      <c r="AN246" s="55">
        <v>0.85393840969220103</v>
      </c>
      <c r="AO246" s="57"/>
      <c r="AP246" s="58">
        <v>10</v>
      </c>
      <c r="AQ246" s="54"/>
      <c r="AR246" s="58">
        <v>5</v>
      </c>
      <c r="AS246" s="54"/>
      <c r="AT246" s="104">
        <v>16</v>
      </c>
      <c r="AU246" s="54"/>
      <c r="AV246" s="91">
        <v>1.85</v>
      </c>
      <c r="AW246" s="54"/>
      <c r="AX246" s="92">
        <v>9.4499999999999993</v>
      </c>
      <c r="AY246" s="59"/>
      <c r="AZ246" s="91">
        <v>3.3833333333333333</v>
      </c>
      <c r="BA246" s="59"/>
      <c r="BB246" s="75">
        <v>13.516666666666667</v>
      </c>
      <c r="BC246" s="57"/>
      <c r="BD246" s="55">
        <v>7.6</v>
      </c>
      <c r="BE246" s="70"/>
      <c r="BF246" s="55">
        <v>92.4</v>
      </c>
      <c r="BG246" s="54"/>
      <c r="BH246" s="60">
        <v>5800</v>
      </c>
    </row>
    <row r="247" spans="1:60" s="61" customFormat="1" ht="15.75" customHeight="1" x14ac:dyDescent="0.3">
      <c r="A247" s="8" t="s">
        <v>607</v>
      </c>
      <c r="B247" s="8" t="s">
        <v>608</v>
      </c>
      <c r="C247" s="19"/>
      <c r="D247" s="81">
        <v>9.0571000000000002</v>
      </c>
      <c r="E247" s="52" t="s">
        <v>38</v>
      </c>
      <c r="F247" s="83" t="s">
        <v>36</v>
      </c>
      <c r="G247" s="99" t="s">
        <v>188</v>
      </c>
      <c r="H247" s="13"/>
      <c r="I247" s="74">
        <v>0.51500000000000001</v>
      </c>
      <c r="J247" s="89" t="s">
        <v>36</v>
      </c>
      <c r="K247" s="53"/>
      <c r="L247" s="82">
        <v>12.1136</v>
      </c>
      <c r="M247" s="52" t="s">
        <v>35</v>
      </c>
      <c r="N247" s="75" t="s">
        <v>39</v>
      </c>
      <c r="O247" s="99" t="s">
        <v>76</v>
      </c>
      <c r="P247" s="54"/>
      <c r="Q247" s="82">
        <v>43.302</v>
      </c>
      <c r="R247" s="52" t="s">
        <v>38</v>
      </c>
      <c r="S247" s="75" t="s">
        <v>39</v>
      </c>
      <c r="T247" s="99" t="s">
        <v>251</v>
      </c>
      <c r="U247" s="54"/>
      <c r="V247" s="118">
        <v>166</v>
      </c>
      <c r="W247" s="54"/>
      <c r="X247" s="11">
        <v>-2</v>
      </c>
      <c r="Y247" s="54"/>
      <c r="Z247" s="91">
        <v>42.278998977020386</v>
      </c>
      <c r="AA247" s="52" t="s">
        <v>41</v>
      </c>
      <c r="AB247" s="54"/>
      <c r="AC247" s="91">
        <v>4.5</v>
      </c>
      <c r="AD247" s="59"/>
      <c r="AE247" s="91">
        <v>4.3</v>
      </c>
      <c r="AF247" s="59"/>
      <c r="AG247" s="91">
        <v>4.7</v>
      </c>
      <c r="AH247" s="54"/>
      <c r="AI247" s="103">
        <v>101.42400000000001</v>
      </c>
      <c r="AJ247" s="52" t="s">
        <v>41</v>
      </c>
      <c r="AK247" s="54"/>
      <c r="AL247" s="55" t="s">
        <v>44</v>
      </c>
      <c r="AM247" s="56"/>
      <c r="AN247" s="55">
        <v>0.6861448638938098</v>
      </c>
      <c r="AO247" s="57"/>
      <c r="AP247" s="58">
        <v>7</v>
      </c>
      <c r="AQ247" s="54"/>
      <c r="AR247" s="58">
        <v>2</v>
      </c>
      <c r="AS247" s="54"/>
      <c r="AT247" s="105">
        <v>12</v>
      </c>
      <c r="AU247" s="54"/>
      <c r="AV247" s="91">
        <v>2.1833333333333331</v>
      </c>
      <c r="AW247" s="54"/>
      <c r="AX247" s="75">
        <v>12.116666666666667</v>
      </c>
      <c r="AY247" s="59"/>
      <c r="AZ247" s="91">
        <v>3.3833333333333333</v>
      </c>
      <c r="BA247" s="59"/>
      <c r="BB247" s="75">
        <v>16.466666666666665</v>
      </c>
      <c r="BC247" s="57"/>
      <c r="BD247" s="55">
        <v>7.6</v>
      </c>
      <c r="BE247" s="70"/>
      <c r="BF247" s="55">
        <v>92.4</v>
      </c>
      <c r="BG247" s="54"/>
      <c r="BH247" s="60">
        <v>6600</v>
      </c>
    </row>
    <row r="248" spans="1:60" s="61" customFormat="1" ht="15.75" customHeight="1" x14ac:dyDescent="0.3">
      <c r="A248" s="8" t="s">
        <v>610</v>
      </c>
      <c r="B248" s="8" t="s">
        <v>611</v>
      </c>
      <c r="C248" s="19"/>
      <c r="D248" s="81">
        <v>6.8941999999999997</v>
      </c>
      <c r="E248" s="52" t="s">
        <v>38</v>
      </c>
      <c r="F248" s="84" t="s">
        <v>42</v>
      </c>
      <c r="G248" s="99" t="s">
        <v>264</v>
      </c>
      <c r="H248" s="13"/>
      <c r="I248" s="74">
        <v>0.40049000000000001</v>
      </c>
      <c r="J248" s="89" t="s">
        <v>36</v>
      </c>
      <c r="K248" s="53"/>
      <c r="L248" s="73">
        <v>9.1374999999999993</v>
      </c>
      <c r="M248" s="52" t="s">
        <v>38</v>
      </c>
      <c r="N248" s="75" t="s">
        <v>39</v>
      </c>
      <c r="O248" s="99" t="s">
        <v>76</v>
      </c>
      <c r="P248" s="54"/>
      <c r="Q248" s="82">
        <v>44.4773</v>
      </c>
      <c r="R248" s="52" t="s">
        <v>38</v>
      </c>
      <c r="S248" s="92" t="s">
        <v>42</v>
      </c>
      <c r="T248" s="99" t="s">
        <v>323</v>
      </c>
      <c r="U248" s="54"/>
      <c r="V248" s="117">
        <v>32</v>
      </c>
      <c r="W248" s="54"/>
      <c r="X248" s="11">
        <v>7</v>
      </c>
      <c r="Y248" s="54"/>
      <c r="Z248" s="75">
        <v>9.9612317114981561</v>
      </c>
      <c r="AA248" s="52" t="s">
        <v>35</v>
      </c>
      <c r="AB248" s="54"/>
      <c r="AC248" s="75">
        <v>5.6</v>
      </c>
      <c r="AD248" s="59"/>
      <c r="AE248" s="75">
        <v>5.6</v>
      </c>
      <c r="AF248" s="59"/>
      <c r="AG248" s="92">
        <v>6.8</v>
      </c>
      <c r="AH248" s="54"/>
      <c r="AI248" s="102">
        <v>6.4980000000000002</v>
      </c>
      <c r="AJ248" s="52" t="s">
        <v>35</v>
      </c>
      <c r="AK248" s="54"/>
      <c r="AL248" s="55" t="s">
        <v>44</v>
      </c>
      <c r="AM248" s="56"/>
      <c r="AN248" s="55">
        <v>0.57555162201616816</v>
      </c>
      <c r="AO248" s="57"/>
      <c r="AP248" s="58">
        <v>9</v>
      </c>
      <c r="AQ248" s="54"/>
      <c r="AR248" s="58">
        <v>4</v>
      </c>
      <c r="AS248" s="54"/>
      <c r="AT248" s="106">
        <v>13</v>
      </c>
      <c r="AU248" s="54"/>
      <c r="AV248" s="91">
        <v>2.4333333333333331</v>
      </c>
      <c r="AW248" s="54"/>
      <c r="AX248" s="75">
        <v>10.35</v>
      </c>
      <c r="AY248" s="59"/>
      <c r="AZ248" s="52" t="s">
        <v>43</v>
      </c>
      <c r="BA248" s="59"/>
      <c r="BB248" s="52" t="s">
        <v>43</v>
      </c>
      <c r="BC248" s="57"/>
      <c r="BD248" s="55">
        <v>6.7</v>
      </c>
      <c r="BE248" s="70"/>
      <c r="BF248" s="55">
        <v>93.3</v>
      </c>
      <c r="BG248" s="54"/>
      <c r="BH248" s="60">
        <v>4600</v>
      </c>
    </row>
    <row r="249" spans="1:60" s="61" customFormat="1" ht="15.75" customHeight="1" x14ac:dyDescent="0.3">
      <c r="A249" s="8" t="s">
        <v>613</v>
      </c>
      <c r="B249" s="8" t="s">
        <v>614</v>
      </c>
      <c r="C249" s="19"/>
      <c r="D249" s="82">
        <v>14.513199999999999</v>
      </c>
      <c r="E249" s="52" t="s">
        <v>35</v>
      </c>
      <c r="F249" s="83" t="s">
        <v>36</v>
      </c>
      <c r="G249" s="99" t="s">
        <v>105</v>
      </c>
      <c r="H249" s="13"/>
      <c r="I249" s="74">
        <v>0.57684999999999997</v>
      </c>
      <c r="J249" s="90" t="s">
        <v>42</v>
      </c>
      <c r="K249" s="53"/>
      <c r="L249" s="73">
        <v>8.2429000000000006</v>
      </c>
      <c r="M249" s="52" t="s">
        <v>38</v>
      </c>
      <c r="N249" s="75" t="s">
        <v>39</v>
      </c>
      <c r="O249" s="99" t="s">
        <v>168</v>
      </c>
      <c r="P249" s="54"/>
      <c r="Q249" s="81">
        <v>19.163</v>
      </c>
      <c r="R249" s="52" t="s">
        <v>35</v>
      </c>
      <c r="S249" s="92" t="s">
        <v>42</v>
      </c>
      <c r="T249" s="99" t="s">
        <v>1164</v>
      </c>
      <c r="U249" s="54"/>
      <c r="V249" s="118">
        <v>206</v>
      </c>
      <c r="W249" s="54"/>
      <c r="X249" s="11">
        <v>20</v>
      </c>
      <c r="Y249" s="54"/>
      <c r="Z249" s="92">
        <v>6.9395519233478931</v>
      </c>
      <c r="AA249" s="52" t="s">
        <v>41</v>
      </c>
      <c r="AB249" s="54"/>
      <c r="AC249" s="52" t="s">
        <v>43</v>
      </c>
      <c r="AD249" s="59"/>
      <c r="AE249" s="52" t="s">
        <v>43</v>
      </c>
      <c r="AF249" s="59"/>
      <c r="AG249" s="52" t="s">
        <v>43</v>
      </c>
      <c r="AH249" s="54"/>
      <c r="AI249" s="102">
        <v>12.978999999999999</v>
      </c>
      <c r="AJ249" s="52" t="s">
        <v>35</v>
      </c>
      <c r="AK249" s="54"/>
      <c r="AL249" s="55" t="s">
        <v>44</v>
      </c>
      <c r="AM249" s="56"/>
      <c r="AN249" s="55">
        <v>1.9726645061293504</v>
      </c>
      <c r="AO249" s="57"/>
      <c r="AP249" s="58">
        <v>10</v>
      </c>
      <c r="AQ249" s="54"/>
      <c r="AR249" s="58">
        <v>4</v>
      </c>
      <c r="AS249" s="54"/>
      <c r="AT249" s="106">
        <v>14</v>
      </c>
      <c r="AU249" s="54"/>
      <c r="AV249" s="91">
        <v>1.9</v>
      </c>
      <c r="AW249" s="54"/>
      <c r="AX249" s="75">
        <v>12.966666666666667</v>
      </c>
      <c r="AY249" s="59"/>
      <c r="AZ249" s="91">
        <v>3.1333333333333333</v>
      </c>
      <c r="BA249" s="59"/>
      <c r="BB249" s="91">
        <v>22.633333333333333</v>
      </c>
      <c r="BC249" s="57"/>
      <c r="BD249" s="55">
        <v>5.8</v>
      </c>
      <c r="BE249" s="70"/>
      <c r="BF249" s="55">
        <v>94.2</v>
      </c>
      <c r="BG249" s="54"/>
      <c r="BH249" s="60">
        <v>12400</v>
      </c>
    </row>
    <row r="250" spans="1:60" s="61" customFormat="1" ht="15.75" customHeight="1" x14ac:dyDescent="0.3">
      <c r="A250" s="8" t="s">
        <v>615</v>
      </c>
      <c r="B250" s="8" t="s">
        <v>616</v>
      </c>
      <c r="C250" s="19"/>
      <c r="D250" s="73">
        <v>11.8146</v>
      </c>
      <c r="E250" s="52" t="s">
        <v>38</v>
      </c>
      <c r="F250" s="84" t="s">
        <v>42</v>
      </c>
      <c r="G250" s="99" t="s">
        <v>47</v>
      </c>
      <c r="H250" s="13"/>
      <c r="I250" s="86">
        <v>6.7710000000000006E-2</v>
      </c>
      <c r="J250" s="90" t="s">
        <v>42</v>
      </c>
      <c r="K250" s="53"/>
      <c r="L250" s="73">
        <v>7.5307000000000004</v>
      </c>
      <c r="M250" s="52" t="s">
        <v>41</v>
      </c>
      <c r="N250" s="75" t="s">
        <v>39</v>
      </c>
      <c r="O250" s="99" t="s">
        <v>187</v>
      </c>
      <c r="P250" s="54"/>
      <c r="Q250" s="73">
        <v>26.0642</v>
      </c>
      <c r="R250" s="52" t="s">
        <v>38</v>
      </c>
      <c r="S250" s="75" t="s">
        <v>39</v>
      </c>
      <c r="T250" s="99" t="s">
        <v>765</v>
      </c>
      <c r="U250" s="54"/>
      <c r="V250" s="117">
        <v>61</v>
      </c>
      <c r="W250" s="54"/>
      <c r="X250" s="11">
        <v>4</v>
      </c>
      <c r="Y250" s="54"/>
      <c r="Z250" s="92">
        <v>6.583694083694084</v>
      </c>
      <c r="AA250" s="52" t="s">
        <v>35</v>
      </c>
      <c r="AB250" s="54"/>
      <c r="AC250" s="52" t="s">
        <v>43</v>
      </c>
      <c r="AD250" s="59"/>
      <c r="AE250" s="52" t="s">
        <v>43</v>
      </c>
      <c r="AF250" s="59"/>
      <c r="AG250" s="52" t="s">
        <v>43</v>
      </c>
      <c r="AH250" s="54"/>
      <c r="AI250" s="103">
        <v>82.813000000000002</v>
      </c>
      <c r="AJ250" s="52" t="s">
        <v>35</v>
      </c>
      <c r="AK250" s="54"/>
      <c r="AL250" s="55" t="s">
        <v>44</v>
      </c>
      <c r="AM250" s="56"/>
      <c r="AN250" s="55">
        <v>5.0955988455988459</v>
      </c>
      <c r="AO250" s="57"/>
      <c r="AP250" s="58">
        <v>10</v>
      </c>
      <c r="AQ250" s="54"/>
      <c r="AR250" s="58">
        <v>3</v>
      </c>
      <c r="AS250" s="54"/>
      <c r="AT250" s="104">
        <v>16</v>
      </c>
      <c r="AU250" s="54"/>
      <c r="AV250" s="75">
        <v>1.8</v>
      </c>
      <c r="AW250" s="54"/>
      <c r="AX250" s="75">
        <v>10.7</v>
      </c>
      <c r="AY250" s="59"/>
      <c r="AZ250" s="75">
        <v>2.8666666666666667</v>
      </c>
      <c r="BA250" s="59"/>
      <c r="BB250" s="75">
        <v>17.583333333333332</v>
      </c>
      <c r="BC250" s="57"/>
      <c r="BD250" s="55">
        <v>4.0999999999999996</v>
      </c>
      <c r="BE250" s="70"/>
      <c r="BF250" s="55">
        <v>95.9</v>
      </c>
      <c r="BG250" s="54"/>
      <c r="BH250" s="60">
        <v>5400</v>
      </c>
    </row>
    <row r="251" spans="1:60" s="61" customFormat="1" ht="15.75" customHeight="1" x14ac:dyDescent="0.3">
      <c r="A251" s="8" t="s">
        <v>617</v>
      </c>
      <c r="B251" s="8" t="s">
        <v>618</v>
      </c>
      <c r="C251" s="19"/>
      <c r="D251" s="73">
        <v>9.766</v>
      </c>
      <c r="E251" s="52" t="s">
        <v>38</v>
      </c>
      <c r="F251" s="85" t="s">
        <v>39</v>
      </c>
      <c r="G251" s="99" t="s">
        <v>156</v>
      </c>
      <c r="H251" s="13"/>
      <c r="I251" s="74">
        <v>0.61853999999999998</v>
      </c>
      <c r="J251" s="76" t="s">
        <v>39</v>
      </c>
      <c r="K251" s="53"/>
      <c r="L251" s="81">
        <v>4.7972999999999999</v>
      </c>
      <c r="M251" s="52" t="s">
        <v>35</v>
      </c>
      <c r="N251" s="92" t="s">
        <v>42</v>
      </c>
      <c r="O251" s="99" t="s">
        <v>69</v>
      </c>
      <c r="P251" s="54"/>
      <c r="Q251" s="73">
        <v>26.581199999999999</v>
      </c>
      <c r="R251" s="52" t="s">
        <v>38</v>
      </c>
      <c r="S251" s="75" t="s">
        <v>39</v>
      </c>
      <c r="T251" s="99" t="s">
        <v>692</v>
      </c>
      <c r="U251" s="54"/>
      <c r="V251" s="117">
        <v>22</v>
      </c>
      <c r="W251" s="54"/>
      <c r="X251" s="11">
        <v>11</v>
      </c>
      <c r="Y251" s="54"/>
      <c r="Z251" s="92">
        <v>6.5106716271783833</v>
      </c>
      <c r="AA251" s="52" t="s">
        <v>41</v>
      </c>
      <c r="AB251" s="54"/>
      <c r="AC251" s="52" t="s">
        <v>43</v>
      </c>
      <c r="AD251" s="59"/>
      <c r="AE251" s="52" t="s">
        <v>43</v>
      </c>
      <c r="AF251" s="59"/>
      <c r="AG251" s="52" t="s">
        <v>43</v>
      </c>
      <c r="AH251" s="54"/>
      <c r="AI251" s="101">
        <v>33.96</v>
      </c>
      <c r="AJ251" s="52" t="s">
        <v>41</v>
      </c>
      <c r="AK251" s="54"/>
      <c r="AL251" s="55" t="s">
        <v>44</v>
      </c>
      <c r="AM251" s="56"/>
      <c r="AN251" s="55">
        <v>1.2972390836107304</v>
      </c>
      <c r="AO251" s="57"/>
      <c r="AP251" s="58">
        <v>9</v>
      </c>
      <c r="AQ251" s="54"/>
      <c r="AR251" s="58">
        <v>3</v>
      </c>
      <c r="AS251" s="54"/>
      <c r="AT251" s="105">
        <v>10</v>
      </c>
      <c r="AU251" s="54"/>
      <c r="AV251" s="92">
        <v>1.1333333333333333</v>
      </c>
      <c r="AW251" s="54"/>
      <c r="AX251" s="92">
        <v>9.7666666666666675</v>
      </c>
      <c r="AY251" s="59"/>
      <c r="AZ251" s="92">
        <v>2.75</v>
      </c>
      <c r="BA251" s="59"/>
      <c r="BB251" s="75">
        <v>17.883333333333333</v>
      </c>
      <c r="BC251" s="57"/>
      <c r="BD251" s="55">
        <v>5</v>
      </c>
      <c r="BE251" s="70"/>
      <c r="BF251" s="55">
        <v>95</v>
      </c>
      <c r="BG251" s="54"/>
      <c r="BH251" s="60">
        <v>9500</v>
      </c>
    </row>
    <row r="252" spans="1:60" s="61" customFormat="1" ht="15.75" customHeight="1" x14ac:dyDescent="0.3">
      <c r="A252" s="8" t="s">
        <v>619</v>
      </c>
      <c r="B252" s="8" t="s">
        <v>620</v>
      </c>
      <c r="C252" s="19"/>
      <c r="D252" s="73">
        <v>11.2029</v>
      </c>
      <c r="E252" s="52" t="s">
        <v>35</v>
      </c>
      <c r="F252" s="84" t="s">
        <v>42</v>
      </c>
      <c r="G252" s="99" t="s">
        <v>59</v>
      </c>
      <c r="H252" s="13"/>
      <c r="I252" s="86">
        <v>0.31788</v>
      </c>
      <c r="J252" s="90" t="s">
        <v>42</v>
      </c>
      <c r="K252" s="53"/>
      <c r="L252" s="73">
        <v>8.8600999999999992</v>
      </c>
      <c r="M252" s="52" t="s">
        <v>41</v>
      </c>
      <c r="N252" s="75" t="s">
        <v>39</v>
      </c>
      <c r="O252" s="99" t="s">
        <v>1153</v>
      </c>
      <c r="P252" s="54"/>
      <c r="Q252" s="73">
        <v>28.156400000000001</v>
      </c>
      <c r="R252" s="52" t="s">
        <v>41</v>
      </c>
      <c r="S252" s="75" t="s">
        <v>39</v>
      </c>
      <c r="T252" s="99" t="s">
        <v>182</v>
      </c>
      <c r="U252" s="54"/>
      <c r="V252" s="118">
        <v>160</v>
      </c>
      <c r="W252" s="54"/>
      <c r="X252" s="11">
        <v>-13</v>
      </c>
      <c r="Y252" s="54"/>
      <c r="Z252" s="92">
        <v>6.9858578974271595</v>
      </c>
      <c r="AA252" s="52" t="s">
        <v>41</v>
      </c>
      <c r="AB252" s="54"/>
      <c r="AC252" s="52" t="s">
        <v>43</v>
      </c>
      <c r="AD252" s="59"/>
      <c r="AE252" s="52" t="s">
        <v>43</v>
      </c>
      <c r="AF252" s="59"/>
      <c r="AG252" s="52" t="s">
        <v>43</v>
      </c>
      <c r="AH252" s="54"/>
      <c r="AI252" s="101">
        <v>30.658000000000001</v>
      </c>
      <c r="AJ252" s="52" t="s">
        <v>41</v>
      </c>
      <c r="AK252" s="54"/>
      <c r="AL252" s="55" t="s">
        <v>44</v>
      </c>
      <c r="AM252" s="56"/>
      <c r="AN252" s="55">
        <v>3.2799454762310445</v>
      </c>
      <c r="AO252" s="57"/>
      <c r="AP252" s="58">
        <v>10</v>
      </c>
      <c r="AQ252" s="54"/>
      <c r="AR252" s="58">
        <v>3</v>
      </c>
      <c r="AS252" s="54"/>
      <c r="AT252" s="104">
        <v>16</v>
      </c>
      <c r="AU252" s="54"/>
      <c r="AV252" s="75">
        <v>1.6833333333333333</v>
      </c>
      <c r="AW252" s="54"/>
      <c r="AX252" s="75">
        <v>13.65</v>
      </c>
      <c r="AY252" s="59"/>
      <c r="AZ252" s="75">
        <v>2.9166666666666665</v>
      </c>
      <c r="BA252" s="59"/>
      <c r="BB252" s="75">
        <v>16.350000000000001</v>
      </c>
      <c r="BC252" s="57"/>
      <c r="BD252" s="55">
        <v>6.7</v>
      </c>
      <c r="BE252" s="70"/>
      <c r="BF252" s="55">
        <v>93.3</v>
      </c>
      <c r="BG252" s="54"/>
      <c r="BH252" s="60">
        <v>9500</v>
      </c>
    </row>
    <row r="253" spans="1:60" s="61" customFormat="1" ht="15.75" customHeight="1" x14ac:dyDescent="0.3">
      <c r="A253" s="8" t="s">
        <v>621</v>
      </c>
      <c r="B253" s="8" t="s">
        <v>622</v>
      </c>
      <c r="C253" s="19"/>
      <c r="D253" s="81">
        <v>9.0706000000000007</v>
      </c>
      <c r="E253" s="52" t="s">
        <v>38</v>
      </c>
      <c r="F253" s="83" t="s">
        <v>36</v>
      </c>
      <c r="G253" s="99" t="s">
        <v>116</v>
      </c>
      <c r="H253" s="13"/>
      <c r="I253" s="86">
        <v>0.36386000000000002</v>
      </c>
      <c r="J253" s="76" t="s">
        <v>39</v>
      </c>
      <c r="K253" s="53"/>
      <c r="L253" s="73">
        <v>8.3994</v>
      </c>
      <c r="M253" s="52" t="s">
        <v>38</v>
      </c>
      <c r="N253" s="91" t="s">
        <v>36</v>
      </c>
      <c r="O253" s="99" t="s">
        <v>69</v>
      </c>
      <c r="P253" s="54"/>
      <c r="Q253" s="81">
        <v>25.310099999999998</v>
      </c>
      <c r="R253" s="52" t="s">
        <v>38</v>
      </c>
      <c r="S253" s="92" t="s">
        <v>42</v>
      </c>
      <c r="T253" s="99" t="s">
        <v>741</v>
      </c>
      <c r="U253" s="54"/>
      <c r="V253" s="117">
        <v>70</v>
      </c>
      <c r="W253" s="54"/>
      <c r="X253" s="11">
        <v>-22</v>
      </c>
      <c r="Y253" s="54"/>
      <c r="Z253" s="91">
        <v>29.174293268252999</v>
      </c>
      <c r="AA253" s="52" t="s">
        <v>38</v>
      </c>
      <c r="AB253" s="54"/>
      <c r="AC253" s="75">
        <v>6.1</v>
      </c>
      <c r="AD253" s="59"/>
      <c r="AE253" s="75">
        <v>6</v>
      </c>
      <c r="AF253" s="59"/>
      <c r="AG253" s="75">
        <v>6.1</v>
      </c>
      <c r="AH253" s="54"/>
      <c r="AI253" s="102">
        <v>3.6709999999999998</v>
      </c>
      <c r="AJ253" s="52" t="s">
        <v>35</v>
      </c>
      <c r="AK253" s="54"/>
      <c r="AL253" s="55" t="s">
        <v>44</v>
      </c>
      <c r="AM253" s="56"/>
      <c r="AN253" s="55">
        <v>0.29489526133821437</v>
      </c>
      <c r="AO253" s="57"/>
      <c r="AP253" s="58">
        <v>9</v>
      </c>
      <c r="AQ253" s="54"/>
      <c r="AR253" s="58">
        <v>4</v>
      </c>
      <c r="AS253" s="54"/>
      <c r="AT253" s="105">
        <v>11</v>
      </c>
      <c r="AU253" s="54"/>
      <c r="AV253" s="91">
        <v>2.6833333333333331</v>
      </c>
      <c r="AW253" s="54"/>
      <c r="AX253" s="75">
        <v>12.766666666666667</v>
      </c>
      <c r="AY253" s="59"/>
      <c r="AZ253" s="91">
        <v>3.2</v>
      </c>
      <c r="BA253" s="59"/>
      <c r="BB253" s="75">
        <v>16.433333333333334</v>
      </c>
      <c r="BC253" s="57"/>
      <c r="BD253" s="55">
        <v>0.4</v>
      </c>
      <c r="BE253" s="70"/>
      <c r="BF253" s="55">
        <v>99.6</v>
      </c>
      <c r="BG253" s="54"/>
      <c r="BH253" s="60">
        <v>5900</v>
      </c>
    </row>
    <row r="254" spans="1:60" s="61" customFormat="1" ht="15.75" customHeight="1" x14ac:dyDescent="0.3">
      <c r="A254" s="8" t="s">
        <v>623</v>
      </c>
      <c r="B254" s="8" t="s">
        <v>624</v>
      </c>
      <c r="C254" s="19"/>
      <c r="D254" s="82">
        <v>14.68</v>
      </c>
      <c r="E254" s="52" t="s">
        <v>35</v>
      </c>
      <c r="F254" s="83" t="s">
        <v>36</v>
      </c>
      <c r="G254" s="99" t="s">
        <v>133</v>
      </c>
      <c r="H254" s="13"/>
      <c r="I254" s="87">
        <v>0.94745000000000001</v>
      </c>
      <c r="J254" s="89" t="s">
        <v>36</v>
      </c>
      <c r="K254" s="53"/>
      <c r="L254" s="73">
        <v>7.8292999999999999</v>
      </c>
      <c r="M254" s="52" t="s">
        <v>41</v>
      </c>
      <c r="N254" s="75" t="s">
        <v>39</v>
      </c>
      <c r="O254" s="99" t="s">
        <v>1132</v>
      </c>
      <c r="P254" s="54"/>
      <c r="Q254" s="81">
        <v>22.166799999999999</v>
      </c>
      <c r="R254" s="52" t="s">
        <v>38</v>
      </c>
      <c r="S254" s="75" t="s">
        <v>39</v>
      </c>
      <c r="T254" s="99" t="s">
        <v>108</v>
      </c>
      <c r="U254" s="54"/>
      <c r="V254" s="118">
        <v>216</v>
      </c>
      <c r="W254" s="54"/>
      <c r="X254" s="11">
        <v>-3</v>
      </c>
      <c r="Y254" s="54"/>
      <c r="Z254" s="92">
        <v>4.4039929536112741</v>
      </c>
      <c r="AA254" s="52" t="s">
        <v>38</v>
      </c>
      <c r="AB254" s="54"/>
      <c r="AC254" s="52" t="s">
        <v>43</v>
      </c>
      <c r="AD254" s="59"/>
      <c r="AE254" s="52" t="s">
        <v>43</v>
      </c>
      <c r="AF254" s="59"/>
      <c r="AG254" s="52" t="s">
        <v>43</v>
      </c>
      <c r="AH254" s="54"/>
      <c r="AI254" s="103">
        <v>66.111000000000004</v>
      </c>
      <c r="AJ254" s="52" t="s">
        <v>35</v>
      </c>
      <c r="AK254" s="54"/>
      <c r="AL254" s="55" t="s">
        <v>44</v>
      </c>
      <c r="AM254" s="56"/>
      <c r="AN254" s="55">
        <v>6.4591896652965355</v>
      </c>
      <c r="AO254" s="57"/>
      <c r="AP254" s="58">
        <v>10</v>
      </c>
      <c r="AQ254" s="54"/>
      <c r="AR254" s="58">
        <v>5</v>
      </c>
      <c r="AS254" s="54"/>
      <c r="AT254" s="105">
        <v>10</v>
      </c>
      <c r="AU254" s="54"/>
      <c r="AV254" s="92">
        <v>1.35</v>
      </c>
      <c r="AW254" s="54"/>
      <c r="AX254" s="75">
        <v>11.433333333333334</v>
      </c>
      <c r="AY254" s="59"/>
      <c r="AZ254" s="91">
        <v>3.3333333333333335</v>
      </c>
      <c r="BA254" s="59"/>
      <c r="BB254" s="75">
        <v>17.783333333333335</v>
      </c>
      <c r="BC254" s="57"/>
      <c r="BD254" s="55">
        <v>5.3</v>
      </c>
      <c r="BE254" s="70"/>
      <c r="BF254" s="55">
        <v>94.7</v>
      </c>
      <c r="BG254" s="54"/>
      <c r="BH254" s="60">
        <v>11700</v>
      </c>
    </row>
    <row r="255" spans="1:60" s="61" customFormat="1" ht="15.75" customHeight="1" x14ac:dyDescent="0.3">
      <c r="A255" s="8" t="s">
        <v>625</v>
      </c>
      <c r="B255" s="8" t="s">
        <v>626</v>
      </c>
      <c r="C255" s="19"/>
      <c r="D255" s="73">
        <v>10.571400000000001</v>
      </c>
      <c r="E255" s="52" t="s">
        <v>35</v>
      </c>
      <c r="F255" s="85" t="s">
        <v>39</v>
      </c>
      <c r="G255" s="99" t="s">
        <v>528</v>
      </c>
      <c r="H255" s="13"/>
      <c r="I255" s="87">
        <v>1.22912</v>
      </c>
      <c r="J255" s="89" t="s">
        <v>36</v>
      </c>
      <c r="K255" s="53"/>
      <c r="L255" s="73">
        <v>8.0393000000000008</v>
      </c>
      <c r="M255" s="52" t="s">
        <v>38</v>
      </c>
      <c r="N255" s="91" t="s">
        <v>36</v>
      </c>
      <c r="O255" s="99" t="s">
        <v>240</v>
      </c>
      <c r="P255" s="54"/>
      <c r="Q255" s="73">
        <v>36.018700000000003</v>
      </c>
      <c r="R255" s="52" t="s">
        <v>38</v>
      </c>
      <c r="S255" s="91" t="s">
        <v>36</v>
      </c>
      <c r="T255" s="99" t="s">
        <v>267</v>
      </c>
      <c r="U255" s="54"/>
      <c r="V255" s="118">
        <v>146</v>
      </c>
      <c r="W255" s="54"/>
      <c r="X255" s="11">
        <v>11</v>
      </c>
      <c r="Y255" s="54"/>
      <c r="Z255" s="75">
        <v>11.120020256583389</v>
      </c>
      <c r="AA255" s="52" t="s">
        <v>41</v>
      </c>
      <c r="AB255" s="54"/>
      <c r="AC255" s="75">
        <v>6.5</v>
      </c>
      <c r="AD255" s="59"/>
      <c r="AE255" s="75">
        <v>6.4</v>
      </c>
      <c r="AF255" s="59"/>
      <c r="AG255" s="75">
        <v>6</v>
      </c>
      <c r="AH255" s="54"/>
      <c r="AI255" s="101">
        <v>42.529000000000003</v>
      </c>
      <c r="AJ255" s="52" t="s">
        <v>35</v>
      </c>
      <c r="AK255" s="54"/>
      <c r="AL255" s="55" t="s">
        <v>44</v>
      </c>
      <c r="AM255" s="56"/>
      <c r="AN255" s="55">
        <v>1.0339297771775828</v>
      </c>
      <c r="AO255" s="57"/>
      <c r="AP255" s="58">
        <v>10</v>
      </c>
      <c r="AQ255" s="54"/>
      <c r="AR255" s="58">
        <v>5</v>
      </c>
      <c r="AS255" s="54"/>
      <c r="AT255" s="105">
        <v>12</v>
      </c>
      <c r="AU255" s="54"/>
      <c r="AV255" s="75">
        <v>1.6833333333333333</v>
      </c>
      <c r="AW255" s="54"/>
      <c r="AX255" s="91">
        <v>14.166666666666666</v>
      </c>
      <c r="AY255" s="59"/>
      <c r="AZ255" s="75">
        <v>2.8333333333333335</v>
      </c>
      <c r="BA255" s="59"/>
      <c r="BB255" s="75">
        <v>15.016666666666667</v>
      </c>
      <c r="BC255" s="57"/>
      <c r="BD255" s="55">
        <v>2.2999999999999998</v>
      </c>
      <c r="BE255" s="70"/>
      <c r="BF255" s="55">
        <v>97.7</v>
      </c>
      <c r="BG255" s="54"/>
      <c r="BH255" s="60">
        <v>10700</v>
      </c>
    </row>
    <row r="256" spans="1:60" s="61" customFormat="1" ht="15.75" customHeight="1" x14ac:dyDescent="0.3">
      <c r="A256" s="8" t="s">
        <v>627</v>
      </c>
      <c r="B256" s="8" t="s">
        <v>628</v>
      </c>
      <c r="C256" s="19"/>
      <c r="D256" s="73">
        <v>11.241400000000001</v>
      </c>
      <c r="E256" s="52" t="s">
        <v>35</v>
      </c>
      <c r="F256" s="83" t="s">
        <v>36</v>
      </c>
      <c r="G256" s="99" t="s">
        <v>159</v>
      </c>
      <c r="H256" s="13"/>
      <c r="I256" s="74">
        <v>0.37713999999999998</v>
      </c>
      <c r="J256" s="76" t="s">
        <v>39</v>
      </c>
      <c r="K256" s="53"/>
      <c r="L256" s="81">
        <v>6.0220000000000002</v>
      </c>
      <c r="M256" s="52" t="s">
        <v>38</v>
      </c>
      <c r="N256" s="92" t="s">
        <v>42</v>
      </c>
      <c r="O256" s="99" t="s">
        <v>741</v>
      </c>
      <c r="P256" s="54"/>
      <c r="Q256" s="73">
        <v>34.4298</v>
      </c>
      <c r="R256" s="52" t="s">
        <v>35</v>
      </c>
      <c r="S256" s="75" t="s">
        <v>39</v>
      </c>
      <c r="T256" s="99" t="s">
        <v>752</v>
      </c>
      <c r="U256" s="54"/>
      <c r="V256" s="118">
        <v>81</v>
      </c>
      <c r="W256" s="54"/>
      <c r="X256" s="11">
        <v>18</v>
      </c>
      <c r="Y256" s="54"/>
      <c r="Z256" s="75">
        <v>7.3793582651505769</v>
      </c>
      <c r="AA256" s="52" t="s">
        <v>38</v>
      </c>
      <c r="AB256" s="54"/>
      <c r="AC256" s="75">
        <v>6.4</v>
      </c>
      <c r="AD256" s="59"/>
      <c r="AE256" s="75">
        <v>6.3</v>
      </c>
      <c r="AF256" s="59"/>
      <c r="AG256" s="92">
        <v>6.5</v>
      </c>
      <c r="AH256" s="54"/>
      <c r="AI256" s="103">
        <v>57.728000000000002</v>
      </c>
      <c r="AJ256" s="52" t="s">
        <v>41</v>
      </c>
      <c r="AK256" s="54"/>
      <c r="AL256" s="55" t="s">
        <v>44</v>
      </c>
      <c r="AM256" s="56"/>
      <c r="AN256" s="55">
        <v>0.38243389549320511</v>
      </c>
      <c r="AO256" s="57"/>
      <c r="AP256" s="58">
        <v>9</v>
      </c>
      <c r="AQ256" s="54"/>
      <c r="AR256" s="58">
        <v>5</v>
      </c>
      <c r="AS256" s="54"/>
      <c r="AT256" s="104">
        <v>16</v>
      </c>
      <c r="AU256" s="54"/>
      <c r="AV256" s="75">
        <v>1.8</v>
      </c>
      <c r="AW256" s="54"/>
      <c r="AX256" s="75">
        <v>10.616666666666667</v>
      </c>
      <c r="AY256" s="59"/>
      <c r="AZ256" s="92">
        <v>2.6666666666666665</v>
      </c>
      <c r="BA256" s="59"/>
      <c r="BB256" s="92">
        <v>11.666666666666666</v>
      </c>
      <c r="BC256" s="57"/>
      <c r="BD256" s="55">
        <v>6.8</v>
      </c>
      <c r="BE256" s="70"/>
      <c r="BF256" s="55">
        <v>93.2</v>
      </c>
      <c r="BG256" s="54"/>
      <c r="BH256" s="60">
        <v>7200</v>
      </c>
    </row>
    <row r="257" spans="1:60" s="61" customFormat="1" ht="15.75" customHeight="1" x14ac:dyDescent="0.3">
      <c r="A257" s="8" t="s">
        <v>629</v>
      </c>
      <c r="B257" s="8" t="s">
        <v>630</v>
      </c>
      <c r="C257" s="19"/>
      <c r="D257" s="81">
        <v>9.1295000000000002</v>
      </c>
      <c r="E257" s="52" t="s">
        <v>35</v>
      </c>
      <c r="F257" s="85" t="s">
        <v>39</v>
      </c>
      <c r="G257" s="99" t="s">
        <v>113</v>
      </c>
      <c r="H257" s="13"/>
      <c r="I257" s="86">
        <v>0.2132</v>
      </c>
      <c r="J257" s="76" t="s">
        <v>39</v>
      </c>
      <c r="K257" s="53"/>
      <c r="L257" s="81">
        <v>3.9619</v>
      </c>
      <c r="M257" s="52" t="s">
        <v>38</v>
      </c>
      <c r="N257" s="92" t="s">
        <v>42</v>
      </c>
      <c r="O257" s="99" t="s">
        <v>1154</v>
      </c>
      <c r="P257" s="54"/>
      <c r="Q257" s="73">
        <v>28.709199999999999</v>
      </c>
      <c r="R257" s="52" t="s">
        <v>38</v>
      </c>
      <c r="S257" s="91" t="s">
        <v>36</v>
      </c>
      <c r="T257" s="99" t="s">
        <v>264</v>
      </c>
      <c r="U257" s="54"/>
      <c r="V257" s="117">
        <v>9</v>
      </c>
      <c r="W257" s="54"/>
      <c r="X257" s="11">
        <v>4</v>
      </c>
      <c r="Y257" s="54"/>
      <c r="Z257" s="92">
        <v>4.536058796508958</v>
      </c>
      <c r="AA257" s="52" t="s">
        <v>35</v>
      </c>
      <c r="AB257" s="54"/>
      <c r="AC257" s="92">
        <v>8.1</v>
      </c>
      <c r="AD257" s="59"/>
      <c r="AE257" s="92">
        <v>8.1</v>
      </c>
      <c r="AF257" s="59"/>
      <c r="AG257" s="92">
        <v>6.9</v>
      </c>
      <c r="AH257" s="54"/>
      <c r="AI257" s="102">
        <v>3.6709999999999998</v>
      </c>
      <c r="AJ257" s="52" t="s">
        <v>35</v>
      </c>
      <c r="AK257" s="54"/>
      <c r="AL257" s="55" t="s">
        <v>44</v>
      </c>
      <c r="AM257" s="56"/>
      <c r="AN257" s="55">
        <v>0.2296738631143776</v>
      </c>
      <c r="AO257" s="57"/>
      <c r="AP257" s="58">
        <v>10</v>
      </c>
      <c r="AQ257" s="54"/>
      <c r="AR257" s="58">
        <v>4</v>
      </c>
      <c r="AS257" s="54"/>
      <c r="AT257" s="105">
        <v>12</v>
      </c>
      <c r="AU257" s="54"/>
      <c r="AV257" s="91">
        <v>2.65</v>
      </c>
      <c r="AW257" s="54"/>
      <c r="AX257" s="91">
        <v>17.733333333333334</v>
      </c>
      <c r="AY257" s="59"/>
      <c r="AZ257" s="91">
        <v>3.7833333333333332</v>
      </c>
      <c r="BA257" s="59"/>
      <c r="BB257" s="91">
        <v>22.983333333333334</v>
      </c>
      <c r="BC257" s="57"/>
      <c r="BD257" s="55">
        <v>0.4</v>
      </c>
      <c r="BE257" s="70"/>
      <c r="BF257" s="55">
        <v>99.6</v>
      </c>
      <c r="BG257" s="54"/>
      <c r="BH257" s="60">
        <v>4400</v>
      </c>
    </row>
    <row r="258" spans="1:60" s="61" customFormat="1" ht="15.75" customHeight="1" x14ac:dyDescent="0.3">
      <c r="A258" s="8" t="s">
        <v>631</v>
      </c>
      <c r="B258" s="8" t="s">
        <v>632</v>
      </c>
      <c r="C258" s="19"/>
      <c r="D258" s="81">
        <v>7.7662000000000004</v>
      </c>
      <c r="E258" s="52" t="s">
        <v>35</v>
      </c>
      <c r="F258" s="84" t="s">
        <v>42</v>
      </c>
      <c r="G258" s="99" t="s">
        <v>251</v>
      </c>
      <c r="H258" s="13"/>
      <c r="I258" s="86">
        <v>0.30964999999999998</v>
      </c>
      <c r="J258" s="76" t="s">
        <v>39</v>
      </c>
      <c r="K258" s="53"/>
      <c r="L258" s="81">
        <v>3.8877999999999999</v>
      </c>
      <c r="M258" s="52" t="s">
        <v>41</v>
      </c>
      <c r="N258" s="75" t="s">
        <v>39</v>
      </c>
      <c r="O258" s="99" t="s">
        <v>1155</v>
      </c>
      <c r="P258" s="54"/>
      <c r="Q258" s="73">
        <v>28.359500000000001</v>
      </c>
      <c r="R258" s="52" t="s">
        <v>35</v>
      </c>
      <c r="S258" s="75" t="s">
        <v>39</v>
      </c>
      <c r="T258" s="99" t="s">
        <v>612</v>
      </c>
      <c r="U258" s="54"/>
      <c r="V258" s="117">
        <v>5</v>
      </c>
      <c r="W258" s="54"/>
      <c r="X258" s="11">
        <v>0</v>
      </c>
      <c r="Y258" s="54"/>
      <c r="Z258" s="92">
        <v>7.0756947991751327</v>
      </c>
      <c r="AA258" s="52" t="s">
        <v>41</v>
      </c>
      <c r="AB258" s="54"/>
      <c r="AC258" s="52" t="s">
        <v>43</v>
      </c>
      <c r="AD258" s="59"/>
      <c r="AE258" s="52" t="s">
        <v>43</v>
      </c>
      <c r="AF258" s="59"/>
      <c r="AG258" s="52" t="s">
        <v>43</v>
      </c>
      <c r="AH258" s="54"/>
      <c r="AI258" s="101">
        <v>55.323</v>
      </c>
      <c r="AJ258" s="52" t="s">
        <v>38</v>
      </c>
      <c r="AK258" s="54"/>
      <c r="AL258" s="55" t="s">
        <v>44</v>
      </c>
      <c r="AM258" s="56"/>
      <c r="AN258" s="55">
        <v>1.248652023383847</v>
      </c>
      <c r="AO258" s="57"/>
      <c r="AP258" s="58">
        <v>6</v>
      </c>
      <c r="AQ258" s="54"/>
      <c r="AR258" s="58">
        <v>5</v>
      </c>
      <c r="AS258" s="54"/>
      <c r="AT258" s="105">
        <v>12</v>
      </c>
      <c r="AU258" s="54"/>
      <c r="AV258" s="91">
        <v>1.95</v>
      </c>
      <c r="AW258" s="54"/>
      <c r="AX258" s="92">
        <v>9.1</v>
      </c>
      <c r="AY258" s="59"/>
      <c r="AZ258" s="75">
        <v>2.8</v>
      </c>
      <c r="BA258" s="59"/>
      <c r="BB258" s="75">
        <v>15.616666666666667</v>
      </c>
      <c r="BC258" s="57"/>
      <c r="BD258" s="55">
        <v>4.3</v>
      </c>
      <c r="BE258" s="70"/>
      <c r="BF258" s="55">
        <v>95.7</v>
      </c>
      <c r="BG258" s="54"/>
      <c r="BH258" s="60">
        <v>4400</v>
      </c>
    </row>
    <row r="259" spans="1:60" s="61" customFormat="1" ht="15.75" customHeight="1" x14ac:dyDescent="0.3">
      <c r="A259" s="8" t="s">
        <v>633</v>
      </c>
      <c r="B259" s="8" t="s">
        <v>634</v>
      </c>
      <c r="C259" s="19"/>
      <c r="D259" s="73">
        <v>11.9467</v>
      </c>
      <c r="E259" s="52" t="s">
        <v>38</v>
      </c>
      <c r="F259" s="83" t="s">
        <v>36</v>
      </c>
      <c r="G259" s="99" t="s">
        <v>612</v>
      </c>
      <c r="H259" s="13"/>
      <c r="I259" s="74">
        <v>0.49399999999999999</v>
      </c>
      <c r="J259" s="76" t="s">
        <v>39</v>
      </c>
      <c r="K259" s="53"/>
      <c r="L259" s="73">
        <v>7.3471000000000002</v>
      </c>
      <c r="M259" s="52" t="s">
        <v>41</v>
      </c>
      <c r="N259" s="75" t="s">
        <v>39</v>
      </c>
      <c r="O259" s="99" t="s">
        <v>47</v>
      </c>
      <c r="P259" s="54"/>
      <c r="Q259" s="81">
        <v>24.1632</v>
      </c>
      <c r="R259" s="52" t="s">
        <v>38</v>
      </c>
      <c r="S259" s="92" t="s">
        <v>42</v>
      </c>
      <c r="T259" s="99" t="s">
        <v>759</v>
      </c>
      <c r="U259" s="54"/>
      <c r="V259" s="118">
        <v>134</v>
      </c>
      <c r="W259" s="54"/>
      <c r="X259" s="11">
        <v>-42</v>
      </c>
      <c r="Y259" s="54"/>
      <c r="Z259" s="75">
        <v>9.0642593433011562</v>
      </c>
      <c r="AA259" s="52" t="s">
        <v>38</v>
      </c>
      <c r="AB259" s="54"/>
      <c r="AC259" s="52" t="s">
        <v>43</v>
      </c>
      <c r="AD259" s="59"/>
      <c r="AE259" s="52" t="s">
        <v>43</v>
      </c>
      <c r="AF259" s="59"/>
      <c r="AG259" s="52" t="s">
        <v>43</v>
      </c>
      <c r="AH259" s="54"/>
      <c r="AI259" s="103">
        <v>74.036000000000001</v>
      </c>
      <c r="AJ259" s="52" t="s">
        <v>38</v>
      </c>
      <c r="AK259" s="54"/>
      <c r="AL259" s="55" t="s">
        <v>44</v>
      </c>
      <c r="AM259" s="56"/>
      <c r="AN259" s="55">
        <v>1.202026272859964</v>
      </c>
      <c r="AO259" s="57"/>
      <c r="AP259" s="58">
        <v>6</v>
      </c>
      <c r="AQ259" s="54"/>
      <c r="AR259" s="58">
        <v>4</v>
      </c>
      <c r="AS259" s="54"/>
      <c r="AT259" s="104">
        <v>15</v>
      </c>
      <c r="AU259" s="54"/>
      <c r="AV259" s="92">
        <v>1.2</v>
      </c>
      <c r="AW259" s="54"/>
      <c r="AX259" s="92">
        <v>9.0166666666666675</v>
      </c>
      <c r="AY259" s="59"/>
      <c r="AZ259" s="75">
        <v>2.8666666666666667</v>
      </c>
      <c r="BA259" s="59"/>
      <c r="BB259" s="75">
        <v>14.05</v>
      </c>
      <c r="BC259" s="57"/>
      <c r="BD259" s="55">
        <v>5.6</v>
      </c>
      <c r="BE259" s="70"/>
      <c r="BF259" s="55">
        <v>94.4</v>
      </c>
      <c r="BG259" s="54"/>
      <c r="BH259" s="60">
        <v>9200</v>
      </c>
    </row>
    <row r="260" spans="1:60" s="61" customFormat="1" ht="15.75" customHeight="1" x14ac:dyDescent="0.3">
      <c r="A260" s="8" t="s">
        <v>635</v>
      </c>
      <c r="B260" s="8" t="s">
        <v>636</v>
      </c>
      <c r="C260" s="19"/>
      <c r="D260" s="82">
        <v>12.8789</v>
      </c>
      <c r="E260" s="52" t="s">
        <v>38</v>
      </c>
      <c r="F260" s="84" t="s">
        <v>42</v>
      </c>
      <c r="G260" s="99" t="s">
        <v>113</v>
      </c>
      <c r="H260" s="13"/>
      <c r="I260" s="87">
        <v>1.25074</v>
      </c>
      <c r="J260" s="89" t="s">
        <v>36</v>
      </c>
      <c r="K260" s="53"/>
      <c r="L260" s="73">
        <v>8.9123999999999999</v>
      </c>
      <c r="M260" s="52" t="s">
        <v>41</v>
      </c>
      <c r="N260" s="75" t="s">
        <v>39</v>
      </c>
      <c r="O260" s="99" t="s">
        <v>169</v>
      </c>
      <c r="P260" s="54"/>
      <c r="Q260" s="81">
        <v>24.1418</v>
      </c>
      <c r="R260" s="52" t="s">
        <v>41</v>
      </c>
      <c r="S260" s="92" t="s">
        <v>42</v>
      </c>
      <c r="T260" s="99" t="s">
        <v>92</v>
      </c>
      <c r="U260" s="54"/>
      <c r="V260" s="119">
        <v>219</v>
      </c>
      <c r="W260" s="54"/>
      <c r="X260" s="11">
        <v>-77</v>
      </c>
      <c r="Y260" s="54"/>
      <c r="Z260" s="92">
        <v>7.2964105577591694</v>
      </c>
      <c r="AA260" s="52" t="s">
        <v>41</v>
      </c>
      <c r="AB260" s="54"/>
      <c r="AC260" s="52" t="s">
        <v>43</v>
      </c>
      <c r="AD260" s="59"/>
      <c r="AE260" s="52" t="s">
        <v>43</v>
      </c>
      <c r="AF260" s="59"/>
      <c r="AG260" s="52" t="s">
        <v>43</v>
      </c>
      <c r="AH260" s="54"/>
      <c r="AI260" s="101">
        <v>39.487000000000002</v>
      </c>
      <c r="AJ260" s="52" t="s">
        <v>41</v>
      </c>
      <c r="AK260" s="54"/>
      <c r="AL260" s="55" t="s">
        <v>44</v>
      </c>
      <c r="AM260" s="56"/>
      <c r="AN260" s="55">
        <v>1.5670143479751235</v>
      </c>
      <c r="AO260" s="57"/>
      <c r="AP260" s="58">
        <v>10</v>
      </c>
      <c r="AQ260" s="54"/>
      <c r="AR260" s="58">
        <v>5</v>
      </c>
      <c r="AS260" s="54"/>
      <c r="AT260" s="104">
        <v>15</v>
      </c>
      <c r="AU260" s="54"/>
      <c r="AV260" s="75">
        <v>1.5</v>
      </c>
      <c r="AW260" s="54"/>
      <c r="AX260" s="91">
        <v>15.7</v>
      </c>
      <c r="AY260" s="59"/>
      <c r="AZ260" s="91">
        <v>3.1</v>
      </c>
      <c r="BA260" s="59"/>
      <c r="BB260" s="91">
        <v>22.3</v>
      </c>
      <c r="BC260" s="57"/>
      <c r="BD260" s="55">
        <v>18.600000000000001</v>
      </c>
      <c r="BE260" s="70"/>
      <c r="BF260" s="55">
        <v>81.400000000000006</v>
      </c>
      <c r="BG260" s="54"/>
      <c r="BH260" s="60">
        <v>10300</v>
      </c>
    </row>
    <row r="261" spans="1:60" s="61" customFormat="1" ht="15.75" customHeight="1" x14ac:dyDescent="0.3">
      <c r="A261" s="8" t="s">
        <v>637</v>
      </c>
      <c r="B261" s="8" t="s">
        <v>638</v>
      </c>
      <c r="C261" s="19"/>
      <c r="D261" s="73">
        <v>12.0129</v>
      </c>
      <c r="E261" s="52" t="s">
        <v>35</v>
      </c>
      <c r="F261" s="85" t="s">
        <v>39</v>
      </c>
      <c r="G261" s="99" t="s">
        <v>182</v>
      </c>
      <c r="H261" s="13"/>
      <c r="I261" s="74">
        <v>0.3826</v>
      </c>
      <c r="J261" s="90" t="s">
        <v>42</v>
      </c>
      <c r="K261" s="53"/>
      <c r="L261" s="73">
        <v>7.8661000000000003</v>
      </c>
      <c r="M261" s="52" t="s">
        <v>41</v>
      </c>
      <c r="N261" s="75" t="s">
        <v>39</v>
      </c>
      <c r="O261" s="99" t="s">
        <v>196</v>
      </c>
      <c r="P261" s="54"/>
      <c r="Q261" s="73">
        <v>27.9802</v>
      </c>
      <c r="R261" s="52" t="s">
        <v>38</v>
      </c>
      <c r="S261" s="75" t="s">
        <v>39</v>
      </c>
      <c r="T261" s="99" t="s">
        <v>267</v>
      </c>
      <c r="U261" s="54"/>
      <c r="V261" s="118">
        <v>159</v>
      </c>
      <c r="W261" s="54"/>
      <c r="X261" s="11">
        <v>-11</v>
      </c>
      <c r="Y261" s="54"/>
      <c r="Z261" s="75">
        <v>8.2294850693628021</v>
      </c>
      <c r="AA261" s="52" t="s">
        <v>41</v>
      </c>
      <c r="AB261" s="54"/>
      <c r="AC261" s="52" t="s">
        <v>43</v>
      </c>
      <c r="AD261" s="59"/>
      <c r="AE261" s="52" t="s">
        <v>43</v>
      </c>
      <c r="AF261" s="59"/>
      <c r="AG261" s="52" t="s">
        <v>43</v>
      </c>
      <c r="AH261" s="54"/>
      <c r="AI261" s="101">
        <v>48.131</v>
      </c>
      <c r="AJ261" s="52" t="s">
        <v>35</v>
      </c>
      <c r="AK261" s="54"/>
      <c r="AL261" s="55" t="s">
        <v>44</v>
      </c>
      <c r="AM261" s="56"/>
      <c r="AN261" s="55">
        <v>1.2397665818780326</v>
      </c>
      <c r="AO261" s="57"/>
      <c r="AP261" s="58">
        <v>10</v>
      </c>
      <c r="AQ261" s="54"/>
      <c r="AR261" s="58">
        <v>4</v>
      </c>
      <c r="AS261" s="54"/>
      <c r="AT261" s="104">
        <v>15</v>
      </c>
      <c r="AU261" s="54"/>
      <c r="AV261" s="91">
        <v>2.2999999999999998</v>
      </c>
      <c r="AW261" s="54"/>
      <c r="AX261" s="91">
        <v>14.8</v>
      </c>
      <c r="AY261" s="59"/>
      <c r="AZ261" s="75">
        <v>3.0166666666666666</v>
      </c>
      <c r="BA261" s="59"/>
      <c r="BB261" s="75">
        <v>15.066666666666666</v>
      </c>
      <c r="BC261" s="57"/>
      <c r="BD261" s="55">
        <v>2.9</v>
      </c>
      <c r="BE261" s="70"/>
      <c r="BF261" s="55">
        <v>97.1</v>
      </c>
      <c r="BG261" s="54"/>
      <c r="BH261" s="60">
        <v>7800</v>
      </c>
    </row>
    <row r="262" spans="1:60" s="61" customFormat="1" ht="15.75" customHeight="1" x14ac:dyDescent="0.3">
      <c r="A262" s="8" t="s">
        <v>639</v>
      </c>
      <c r="B262" s="8" t="s">
        <v>640</v>
      </c>
      <c r="C262" s="19"/>
      <c r="D262" s="82">
        <v>16.115100000000002</v>
      </c>
      <c r="E262" s="52" t="s">
        <v>38</v>
      </c>
      <c r="F262" s="83" t="s">
        <v>36</v>
      </c>
      <c r="G262" s="99" t="s">
        <v>550</v>
      </c>
      <c r="H262" s="13"/>
      <c r="I262" s="87">
        <v>0.83140999999999998</v>
      </c>
      <c r="J262" s="76" t="s">
        <v>39</v>
      </c>
      <c r="K262" s="53"/>
      <c r="L262" s="73">
        <v>7.9032</v>
      </c>
      <c r="M262" s="52" t="s">
        <v>41</v>
      </c>
      <c r="N262" s="91" t="s">
        <v>36</v>
      </c>
      <c r="O262" s="99" t="s">
        <v>1156</v>
      </c>
      <c r="P262" s="54"/>
      <c r="Q262" s="81">
        <v>18.770099999999999</v>
      </c>
      <c r="R262" s="52" t="s">
        <v>35</v>
      </c>
      <c r="S262" s="75" t="s">
        <v>39</v>
      </c>
      <c r="T262" s="99" t="s">
        <v>125</v>
      </c>
      <c r="U262" s="54"/>
      <c r="V262" s="119">
        <v>226</v>
      </c>
      <c r="W262" s="54"/>
      <c r="X262" s="11">
        <v>-57</v>
      </c>
      <c r="Y262" s="54"/>
      <c r="Z262" s="92">
        <v>4.9394912324030624</v>
      </c>
      <c r="AA262" s="52" t="s">
        <v>38</v>
      </c>
      <c r="AB262" s="54"/>
      <c r="AC262" s="52" t="s">
        <v>43</v>
      </c>
      <c r="AD262" s="59"/>
      <c r="AE262" s="52" t="s">
        <v>43</v>
      </c>
      <c r="AF262" s="59"/>
      <c r="AG262" s="52" t="s">
        <v>43</v>
      </c>
      <c r="AH262" s="54"/>
      <c r="AI262" s="102">
        <v>9.2390000000000008</v>
      </c>
      <c r="AJ262" s="52" t="s">
        <v>38</v>
      </c>
      <c r="AK262" s="54"/>
      <c r="AL262" s="55" t="s">
        <v>44</v>
      </c>
      <c r="AM262" s="56"/>
      <c r="AN262" s="55">
        <v>0.3087182020251914</v>
      </c>
      <c r="AO262" s="57"/>
      <c r="AP262" s="58">
        <v>6</v>
      </c>
      <c r="AQ262" s="54"/>
      <c r="AR262" s="58">
        <v>4</v>
      </c>
      <c r="AS262" s="54"/>
      <c r="AT262" s="106">
        <v>13</v>
      </c>
      <c r="AU262" s="54"/>
      <c r="AV262" s="92">
        <v>1.3833333333333333</v>
      </c>
      <c r="AW262" s="54"/>
      <c r="AX262" s="91">
        <v>26.566666666666666</v>
      </c>
      <c r="AY262" s="59"/>
      <c r="AZ262" s="75">
        <v>2.9</v>
      </c>
      <c r="BA262" s="59"/>
      <c r="BB262" s="91">
        <v>23.433333333333334</v>
      </c>
      <c r="BC262" s="57"/>
      <c r="BD262" s="55">
        <v>6.9</v>
      </c>
      <c r="BE262" s="70"/>
      <c r="BF262" s="55">
        <v>93.1</v>
      </c>
      <c r="BG262" s="54"/>
      <c r="BH262" s="60">
        <v>9700</v>
      </c>
    </row>
    <row r="263" spans="1:60" s="61" customFormat="1" ht="15.75" customHeight="1" x14ac:dyDescent="0.3">
      <c r="A263" s="8" t="s">
        <v>641</v>
      </c>
      <c r="B263" s="8" t="s">
        <v>642</v>
      </c>
      <c r="C263" s="19"/>
      <c r="D263" s="81">
        <v>8.2256</v>
      </c>
      <c r="E263" s="52" t="s">
        <v>38</v>
      </c>
      <c r="F263" s="84" t="s">
        <v>42</v>
      </c>
      <c r="G263" s="99" t="s">
        <v>116</v>
      </c>
      <c r="H263" s="13"/>
      <c r="I263" s="74">
        <v>0.38295000000000001</v>
      </c>
      <c r="J263" s="90" t="s">
        <v>42</v>
      </c>
      <c r="K263" s="53"/>
      <c r="L263" s="82">
        <v>11.7509</v>
      </c>
      <c r="M263" s="52" t="s">
        <v>38</v>
      </c>
      <c r="N263" s="91" t="s">
        <v>36</v>
      </c>
      <c r="O263" s="99" t="s">
        <v>1157</v>
      </c>
      <c r="P263" s="54"/>
      <c r="Q263" s="73">
        <v>28.606100000000001</v>
      </c>
      <c r="R263" s="52" t="s">
        <v>35</v>
      </c>
      <c r="S263" s="75" t="s">
        <v>39</v>
      </c>
      <c r="T263" s="99" t="s">
        <v>1167</v>
      </c>
      <c r="U263" s="54"/>
      <c r="V263" s="118">
        <v>96</v>
      </c>
      <c r="W263" s="54"/>
      <c r="X263" s="11">
        <v>-12</v>
      </c>
      <c r="Y263" s="54"/>
      <c r="Z263" s="75">
        <v>10.171856639247945</v>
      </c>
      <c r="AA263" s="52" t="s">
        <v>41</v>
      </c>
      <c r="AB263" s="54"/>
      <c r="AC263" s="52" t="s">
        <v>43</v>
      </c>
      <c r="AD263" s="59"/>
      <c r="AE263" s="52" t="s">
        <v>43</v>
      </c>
      <c r="AF263" s="59"/>
      <c r="AG263" s="52" t="s">
        <v>43</v>
      </c>
      <c r="AH263" s="54"/>
      <c r="AI263" s="101">
        <v>49.984999999999999</v>
      </c>
      <c r="AJ263" s="52" t="s">
        <v>35</v>
      </c>
      <c r="AK263" s="54"/>
      <c r="AL263" s="55" t="s">
        <v>44</v>
      </c>
      <c r="AM263" s="56"/>
      <c r="AN263" s="55">
        <v>2.3868977673325498</v>
      </c>
      <c r="AO263" s="57"/>
      <c r="AP263" s="58">
        <v>10</v>
      </c>
      <c r="AQ263" s="54"/>
      <c r="AR263" s="58">
        <v>5</v>
      </c>
      <c r="AS263" s="54"/>
      <c r="AT263" s="104">
        <v>16</v>
      </c>
      <c r="AU263" s="54"/>
      <c r="AV263" s="75">
        <v>1.7166666666666666</v>
      </c>
      <c r="AW263" s="54"/>
      <c r="AX263" s="75">
        <v>12.266666666666667</v>
      </c>
      <c r="AY263" s="59"/>
      <c r="AZ263" s="92">
        <v>2.6666666666666665</v>
      </c>
      <c r="BA263" s="59"/>
      <c r="BB263" s="91">
        <v>21.2</v>
      </c>
      <c r="BC263" s="57"/>
      <c r="BD263" s="55">
        <v>4.5999999999999996</v>
      </c>
      <c r="BE263" s="70"/>
      <c r="BF263" s="55">
        <v>95.4</v>
      </c>
      <c r="BG263" s="54"/>
      <c r="BH263" s="60">
        <v>6100</v>
      </c>
    </row>
    <row r="264" spans="1:60" s="61" customFormat="1" ht="15.75" customHeight="1" x14ac:dyDescent="0.3">
      <c r="A264" s="8" t="s">
        <v>643</v>
      </c>
      <c r="B264" s="8" t="s">
        <v>644</v>
      </c>
      <c r="C264" s="19"/>
      <c r="D264" s="73">
        <v>10.0442</v>
      </c>
      <c r="E264" s="52" t="s">
        <v>38</v>
      </c>
      <c r="F264" s="85" t="s">
        <v>39</v>
      </c>
      <c r="G264" s="99" t="s">
        <v>62</v>
      </c>
      <c r="H264" s="13"/>
      <c r="I264" s="87">
        <v>0.74609999999999999</v>
      </c>
      <c r="J264" s="89" t="s">
        <v>36</v>
      </c>
      <c r="K264" s="53"/>
      <c r="L264" s="73">
        <v>8.1591000000000005</v>
      </c>
      <c r="M264" s="52" t="s">
        <v>35</v>
      </c>
      <c r="N264" s="91" t="s">
        <v>36</v>
      </c>
      <c r="O264" s="99" t="s">
        <v>719</v>
      </c>
      <c r="P264" s="54"/>
      <c r="Q264" s="73">
        <v>27.275400000000001</v>
      </c>
      <c r="R264" s="52" t="s">
        <v>35</v>
      </c>
      <c r="S264" s="75" t="s">
        <v>39</v>
      </c>
      <c r="T264" s="99" t="s">
        <v>750</v>
      </c>
      <c r="U264" s="54"/>
      <c r="V264" s="118">
        <v>112</v>
      </c>
      <c r="W264" s="54"/>
      <c r="X264" s="11">
        <v>37</v>
      </c>
      <c r="Y264" s="54"/>
      <c r="Z264" s="75">
        <v>9.7496318114874807</v>
      </c>
      <c r="AA264" s="52" t="s">
        <v>38</v>
      </c>
      <c r="AB264" s="54"/>
      <c r="AC264" s="52" t="s">
        <v>43</v>
      </c>
      <c r="AD264" s="59"/>
      <c r="AE264" s="52" t="s">
        <v>43</v>
      </c>
      <c r="AF264" s="59"/>
      <c r="AG264" s="52" t="s">
        <v>43</v>
      </c>
      <c r="AH264" s="54"/>
      <c r="AI264" s="101">
        <v>33.384999999999998</v>
      </c>
      <c r="AJ264" s="52" t="s">
        <v>41</v>
      </c>
      <c r="AK264" s="54"/>
      <c r="AL264" s="55" t="s">
        <v>44</v>
      </c>
      <c r="AM264" s="56"/>
      <c r="AN264" s="55">
        <v>1.4138438880706923</v>
      </c>
      <c r="AO264" s="57"/>
      <c r="AP264" s="58">
        <v>9</v>
      </c>
      <c r="AQ264" s="54"/>
      <c r="AR264" s="58">
        <v>4</v>
      </c>
      <c r="AS264" s="54"/>
      <c r="AT264" s="106">
        <v>13</v>
      </c>
      <c r="AU264" s="54"/>
      <c r="AV264" s="75">
        <v>1.6666666666666667</v>
      </c>
      <c r="AW264" s="54"/>
      <c r="AX264" s="75">
        <v>13.2</v>
      </c>
      <c r="AY264" s="59"/>
      <c r="AZ264" s="75">
        <v>2.9333333333333331</v>
      </c>
      <c r="BA264" s="59"/>
      <c r="BB264" s="91">
        <v>19.233333333333334</v>
      </c>
      <c r="BC264" s="57"/>
      <c r="BD264" s="55">
        <v>7.5</v>
      </c>
      <c r="BE264" s="70"/>
      <c r="BF264" s="55">
        <v>92.5</v>
      </c>
      <c r="BG264" s="54"/>
      <c r="BH264" s="60">
        <v>9000</v>
      </c>
    </row>
    <row r="265" spans="1:60" s="61" customFormat="1" ht="15.75" customHeight="1" x14ac:dyDescent="0.3">
      <c r="A265" s="8" t="s">
        <v>645</v>
      </c>
      <c r="B265" s="8" t="s">
        <v>646</v>
      </c>
      <c r="C265" s="19"/>
      <c r="D265" s="73">
        <v>10.0784</v>
      </c>
      <c r="E265" s="52" t="s">
        <v>38</v>
      </c>
      <c r="F265" s="85" t="s">
        <v>39</v>
      </c>
      <c r="G265" s="99" t="s">
        <v>124</v>
      </c>
      <c r="H265" s="13"/>
      <c r="I265" s="74">
        <v>0.48652000000000001</v>
      </c>
      <c r="J265" s="76" t="s">
        <v>39</v>
      </c>
      <c r="K265" s="53"/>
      <c r="L265" s="73">
        <v>10.3788</v>
      </c>
      <c r="M265" s="52" t="s">
        <v>41</v>
      </c>
      <c r="N265" s="75" t="s">
        <v>39</v>
      </c>
      <c r="O265" s="99" t="s">
        <v>726</v>
      </c>
      <c r="P265" s="54"/>
      <c r="Q265" s="73">
        <v>36.931199999999997</v>
      </c>
      <c r="R265" s="52" t="s">
        <v>35</v>
      </c>
      <c r="S265" s="75" t="s">
        <v>39</v>
      </c>
      <c r="T265" s="99" t="s">
        <v>212</v>
      </c>
      <c r="U265" s="54"/>
      <c r="V265" s="118">
        <v>175</v>
      </c>
      <c r="W265" s="54"/>
      <c r="X265" s="11">
        <v>-5</v>
      </c>
      <c r="Y265" s="54"/>
      <c r="Z265" s="75">
        <v>9.6491453981989412</v>
      </c>
      <c r="AA265" s="52" t="s">
        <v>35</v>
      </c>
      <c r="AB265" s="54"/>
      <c r="AC265" s="91">
        <v>5.0999999999999996</v>
      </c>
      <c r="AD265" s="59"/>
      <c r="AE265" s="91">
        <v>5.0999999999999996</v>
      </c>
      <c r="AF265" s="59"/>
      <c r="AG265" s="75">
        <v>5.8</v>
      </c>
      <c r="AH265" s="54"/>
      <c r="AI265" s="101">
        <v>26.853000000000002</v>
      </c>
      <c r="AJ265" s="52" t="s">
        <v>41</v>
      </c>
      <c r="AK265" s="54"/>
      <c r="AL265" s="55" t="s">
        <v>44</v>
      </c>
      <c r="AM265" s="56"/>
      <c r="AN265" s="55">
        <v>0.30046271257736917</v>
      </c>
      <c r="AO265" s="57"/>
      <c r="AP265" s="58">
        <v>10</v>
      </c>
      <c r="AQ265" s="54"/>
      <c r="AR265" s="58">
        <v>5</v>
      </c>
      <c r="AS265" s="54"/>
      <c r="AT265" s="105">
        <v>10</v>
      </c>
      <c r="AU265" s="54"/>
      <c r="AV265" s="75">
        <v>1.5833333333333333</v>
      </c>
      <c r="AW265" s="54"/>
      <c r="AX265" s="75">
        <v>11.416666666666666</v>
      </c>
      <c r="AY265" s="59"/>
      <c r="AZ265" s="75">
        <v>2.95</v>
      </c>
      <c r="BA265" s="59"/>
      <c r="BB265" s="75">
        <v>14.633333333333333</v>
      </c>
      <c r="BC265" s="57"/>
      <c r="BD265" s="55">
        <v>4.5</v>
      </c>
      <c r="BE265" s="70"/>
      <c r="BF265" s="55">
        <v>95.5</v>
      </c>
      <c r="BG265" s="54"/>
      <c r="BH265" s="60">
        <v>7100</v>
      </c>
    </row>
    <row r="266" spans="1:60" s="61" customFormat="1" ht="15.75" customHeight="1" x14ac:dyDescent="0.3">
      <c r="A266" s="8" t="s">
        <v>647</v>
      </c>
      <c r="B266" s="8" t="s">
        <v>648</v>
      </c>
      <c r="C266" s="19"/>
      <c r="D266" s="82">
        <v>13.4285</v>
      </c>
      <c r="E266" s="52" t="s">
        <v>35</v>
      </c>
      <c r="F266" s="83" t="s">
        <v>36</v>
      </c>
      <c r="G266" s="99" t="s">
        <v>130</v>
      </c>
      <c r="H266" s="13"/>
      <c r="I266" s="74">
        <v>0.51514000000000004</v>
      </c>
      <c r="J266" s="76" t="s">
        <v>39</v>
      </c>
      <c r="K266" s="53"/>
      <c r="L266" s="81">
        <v>6.3305999999999996</v>
      </c>
      <c r="M266" s="52" t="s">
        <v>35</v>
      </c>
      <c r="N266" s="75" t="s">
        <v>39</v>
      </c>
      <c r="O266" s="99" t="s">
        <v>1158</v>
      </c>
      <c r="P266" s="54"/>
      <c r="Q266" s="81">
        <v>14.8864</v>
      </c>
      <c r="R266" s="52" t="s">
        <v>35</v>
      </c>
      <c r="S266" s="92" t="s">
        <v>42</v>
      </c>
      <c r="T266" s="99" t="s">
        <v>762</v>
      </c>
      <c r="U266" s="54"/>
      <c r="V266" s="118">
        <v>79</v>
      </c>
      <c r="W266" s="54"/>
      <c r="X266" s="11">
        <v>26</v>
      </c>
      <c r="Y266" s="54"/>
      <c r="Z266" s="92">
        <v>5.3713934929404541</v>
      </c>
      <c r="AA266" s="52" t="s">
        <v>38</v>
      </c>
      <c r="AB266" s="54"/>
      <c r="AC266" s="92">
        <v>7.6</v>
      </c>
      <c r="AD266" s="59"/>
      <c r="AE266" s="92">
        <v>7.6</v>
      </c>
      <c r="AF266" s="59"/>
      <c r="AG266" s="92">
        <v>7.1</v>
      </c>
      <c r="AH266" s="54"/>
      <c r="AI266" s="102">
        <v>11.395</v>
      </c>
      <c r="AJ266" s="52" t="s">
        <v>38</v>
      </c>
      <c r="AK266" s="54"/>
      <c r="AL266" s="55" t="s">
        <v>56</v>
      </c>
      <c r="AM266" s="56"/>
      <c r="AN266" s="55">
        <v>3.8367096378146101E-2</v>
      </c>
      <c r="AO266" s="57"/>
      <c r="AP266" s="58">
        <v>9</v>
      </c>
      <c r="AQ266" s="54"/>
      <c r="AR266" s="58">
        <v>5</v>
      </c>
      <c r="AS266" s="54"/>
      <c r="AT266" s="106">
        <v>13</v>
      </c>
      <c r="AU266" s="54"/>
      <c r="AV266" s="92">
        <v>1.2666666666666666</v>
      </c>
      <c r="AW266" s="54"/>
      <c r="AX266" s="75">
        <v>11.966666666666667</v>
      </c>
      <c r="AY266" s="59"/>
      <c r="AZ266" s="92">
        <v>2.7</v>
      </c>
      <c r="BA266" s="59"/>
      <c r="BB266" s="75">
        <v>17.266666666666666</v>
      </c>
      <c r="BC266" s="57"/>
      <c r="BD266" s="55">
        <v>16.7</v>
      </c>
      <c r="BE266" s="70"/>
      <c r="BF266" s="55">
        <v>83.3</v>
      </c>
      <c r="BG266" s="54"/>
      <c r="BH266" s="60">
        <v>7700</v>
      </c>
    </row>
    <row r="267" spans="1:60" s="61" customFormat="1" ht="15.75" customHeight="1" x14ac:dyDescent="0.3">
      <c r="A267" s="8" t="s">
        <v>649</v>
      </c>
      <c r="B267" s="8" t="s">
        <v>650</v>
      </c>
      <c r="C267" s="19"/>
      <c r="D267" s="73">
        <v>9.4032999999999998</v>
      </c>
      <c r="E267" s="52" t="s">
        <v>38</v>
      </c>
      <c r="F267" s="83" t="s">
        <v>36</v>
      </c>
      <c r="G267" s="99" t="s">
        <v>104</v>
      </c>
      <c r="H267" s="13"/>
      <c r="I267" s="86">
        <v>0.316</v>
      </c>
      <c r="J267" s="76" t="s">
        <v>39</v>
      </c>
      <c r="K267" s="53"/>
      <c r="L267" s="73">
        <v>7.6254</v>
      </c>
      <c r="M267" s="52" t="s">
        <v>35</v>
      </c>
      <c r="N267" s="75" t="s">
        <v>39</v>
      </c>
      <c r="O267" s="99" t="s">
        <v>113</v>
      </c>
      <c r="P267" s="54"/>
      <c r="Q267" s="73">
        <v>39.264800000000001</v>
      </c>
      <c r="R267" s="52" t="s">
        <v>38</v>
      </c>
      <c r="S267" s="75" t="s">
        <v>39</v>
      </c>
      <c r="T267" s="99" t="s">
        <v>53</v>
      </c>
      <c r="U267" s="54"/>
      <c r="V267" s="118">
        <v>87</v>
      </c>
      <c r="W267" s="54"/>
      <c r="X267" s="11">
        <v>-4</v>
      </c>
      <c r="Y267" s="54"/>
      <c r="Z267" s="91">
        <v>12.80906511999115</v>
      </c>
      <c r="AA267" s="52" t="s">
        <v>38</v>
      </c>
      <c r="AB267" s="54"/>
      <c r="AC267" s="75">
        <v>6.6</v>
      </c>
      <c r="AD267" s="59"/>
      <c r="AE267" s="75">
        <v>6.6</v>
      </c>
      <c r="AF267" s="59"/>
      <c r="AG267" s="75">
        <v>6</v>
      </c>
      <c r="AH267" s="54"/>
      <c r="AI267" s="102">
        <v>3.6709999999999998</v>
      </c>
      <c r="AJ267" s="52" t="s">
        <v>35</v>
      </c>
      <c r="AK267" s="54"/>
      <c r="AL267" s="55" t="s">
        <v>44</v>
      </c>
      <c r="AM267" s="56"/>
      <c r="AN267" s="55">
        <v>0.19754881431201649</v>
      </c>
      <c r="AO267" s="57"/>
      <c r="AP267" s="58">
        <v>8</v>
      </c>
      <c r="AQ267" s="54"/>
      <c r="AR267" s="58">
        <v>5</v>
      </c>
      <c r="AS267" s="54"/>
      <c r="AT267" s="106">
        <v>14</v>
      </c>
      <c r="AU267" s="54"/>
      <c r="AV267" s="91">
        <v>2.7166666666666668</v>
      </c>
      <c r="AW267" s="54"/>
      <c r="AX267" s="75">
        <v>13.666666666666666</v>
      </c>
      <c r="AY267" s="59"/>
      <c r="AZ267" s="91">
        <v>3.5</v>
      </c>
      <c r="BA267" s="59"/>
      <c r="BB267" s="75">
        <v>16.916666666666668</v>
      </c>
      <c r="BC267" s="57"/>
      <c r="BD267" s="55">
        <v>0.4</v>
      </c>
      <c r="BE267" s="70"/>
      <c r="BF267" s="55">
        <v>99.6</v>
      </c>
      <c r="BG267" s="54"/>
      <c r="BH267" s="60">
        <v>5800</v>
      </c>
    </row>
    <row r="268" spans="1:60" s="61" customFormat="1" ht="15.75" customHeight="1" x14ac:dyDescent="0.3">
      <c r="A268" s="8" t="s">
        <v>651</v>
      </c>
      <c r="B268" s="8" t="s">
        <v>652</v>
      </c>
      <c r="C268" s="19"/>
      <c r="D268" s="73">
        <v>10.513400000000001</v>
      </c>
      <c r="E268" s="52" t="s">
        <v>35</v>
      </c>
      <c r="F268" s="85" t="s">
        <v>39</v>
      </c>
      <c r="G268" s="99" t="s">
        <v>53</v>
      </c>
      <c r="H268" s="13"/>
      <c r="I268" s="74">
        <v>0.49918000000000001</v>
      </c>
      <c r="J268" s="76" t="s">
        <v>39</v>
      </c>
      <c r="K268" s="53"/>
      <c r="L268" s="73">
        <v>7.9736000000000002</v>
      </c>
      <c r="M268" s="52" t="s">
        <v>38</v>
      </c>
      <c r="N268" s="75" t="s">
        <v>39</v>
      </c>
      <c r="O268" s="99" t="s">
        <v>545</v>
      </c>
      <c r="P268" s="54"/>
      <c r="Q268" s="73">
        <v>30.841200000000001</v>
      </c>
      <c r="R268" s="52" t="s">
        <v>38</v>
      </c>
      <c r="S268" s="75" t="s">
        <v>39</v>
      </c>
      <c r="T268" s="99" t="s">
        <v>752</v>
      </c>
      <c r="U268" s="54"/>
      <c r="V268" s="118">
        <v>128</v>
      </c>
      <c r="W268" s="54"/>
      <c r="X268" s="11">
        <v>7</v>
      </c>
      <c r="Y268" s="54"/>
      <c r="Z268" s="92">
        <v>7.1762563370576364</v>
      </c>
      <c r="AA268" s="52" t="s">
        <v>38</v>
      </c>
      <c r="AB268" s="54"/>
      <c r="AC268" s="75">
        <v>6.5</v>
      </c>
      <c r="AD268" s="59"/>
      <c r="AE268" s="75">
        <v>6.5</v>
      </c>
      <c r="AF268" s="59"/>
      <c r="AG268" s="75">
        <v>6.3</v>
      </c>
      <c r="AH268" s="54"/>
      <c r="AI268" s="103">
        <v>57.914000000000001</v>
      </c>
      <c r="AJ268" s="52" t="s">
        <v>41</v>
      </c>
      <c r="AK268" s="54"/>
      <c r="AL268" s="55" t="s">
        <v>44</v>
      </c>
      <c r="AM268" s="56"/>
      <c r="AN268" s="55">
        <v>3.1008515036668798</v>
      </c>
      <c r="AO268" s="57"/>
      <c r="AP268" s="58">
        <v>10</v>
      </c>
      <c r="AQ268" s="54"/>
      <c r="AR268" s="58">
        <v>4</v>
      </c>
      <c r="AS268" s="54"/>
      <c r="AT268" s="104">
        <v>15</v>
      </c>
      <c r="AU268" s="54"/>
      <c r="AV268" s="92">
        <v>1.1333333333333333</v>
      </c>
      <c r="AW268" s="54"/>
      <c r="AX268" s="92">
        <v>9.7666666666666675</v>
      </c>
      <c r="AY268" s="59"/>
      <c r="AZ268" s="75">
        <v>2.8</v>
      </c>
      <c r="BA268" s="59"/>
      <c r="BB268" s="92">
        <v>12.1</v>
      </c>
      <c r="BC268" s="57"/>
      <c r="BD268" s="55">
        <v>2.1</v>
      </c>
      <c r="BE268" s="70"/>
      <c r="BF268" s="55">
        <v>97.9</v>
      </c>
      <c r="BG268" s="54"/>
      <c r="BH268" s="60">
        <v>9100</v>
      </c>
    </row>
    <row r="269" spans="1:60" s="61" customFormat="1" ht="15.75" customHeight="1" x14ac:dyDescent="0.3">
      <c r="A269" s="8" t="s">
        <v>653</v>
      </c>
      <c r="B269" s="8" t="s">
        <v>654</v>
      </c>
      <c r="C269" s="19"/>
      <c r="D269" s="82">
        <v>12.894600000000001</v>
      </c>
      <c r="E269" s="52" t="s">
        <v>38</v>
      </c>
      <c r="F269" s="85" t="s">
        <v>39</v>
      </c>
      <c r="G269" s="99" t="s">
        <v>152</v>
      </c>
      <c r="H269" s="13"/>
      <c r="I269" s="87">
        <v>0.69874000000000003</v>
      </c>
      <c r="J269" s="89" t="s">
        <v>36</v>
      </c>
      <c r="K269" s="53"/>
      <c r="L269" s="73">
        <v>8.9785000000000004</v>
      </c>
      <c r="M269" s="52" t="s">
        <v>35</v>
      </c>
      <c r="N269" s="75" t="s">
        <v>39</v>
      </c>
      <c r="O269" s="99" t="s">
        <v>279</v>
      </c>
      <c r="P269" s="54"/>
      <c r="Q269" s="73">
        <v>32.960999999999999</v>
      </c>
      <c r="R269" s="52" t="s">
        <v>38</v>
      </c>
      <c r="S269" s="75" t="s">
        <v>39</v>
      </c>
      <c r="T269" s="99" t="s">
        <v>264</v>
      </c>
      <c r="U269" s="54"/>
      <c r="V269" s="119">
        <v>239</v>
      </c>
      <c r="W269" s="54"/>
      <c r="X269" s="11">
        <v>3</v>
      </c>
      <c r="Y269" s="54"/>
      <c r="Z269" s="75">
        <v>8.0889231277169422</v>
      </c>
      <c r="AA269" s="52" t="s">
        <v>41</v>
      </c>
      <c r="AB269" s="54"/>
      <c r="AC269" s="52" t="s">
        <v>43</v>
      </c>
      <c r="AD269" s="59"/>
      <c r="AE269" s="52" t="s">
        <v>43</v>
      </c>
      <c r="AF269" s="59"/>
      <c r="AG269" s="52" t="s">
        <v>43</v>
      </c>
      <c r="AH269" s="54"/>
      <c r="AI269" s="101">
        <v>46.51</v>
      </c>
      <c r="AJ269" s="52" t="s">
        <v>35</v>
      </c>
      <c r="AK269" s="54"/>
      <c r="AL269" s="55" t="s">
        <v>44</v>
      </c>
      <c r="AM269" s="56"/>
      <c r="AN269" s="55">
        <v>1.4948916891358976</v>
      </c>
      <c r="AO269" s="57"/>
      <c r="AP269" s="58">
        <v>10</v>
      </c>
      <c r="AQ269" s="54"/>
      <c r="AR269" s="58">
        <v>5</v>
      </c>
      <c r="AS269" s="54"/>
      <c r="AT269" s="104">
        <v>15</v>
      </c>
      <c r="AU269" s="54"/>
      <c r="AV269" s="75">
        <v>1.5</v>
      </c>
      <c r="AW269" s="54"/>
      <c r="AX269" s="75">
        <v>12.266666666666667</v>
      </c>
      <c r="AY269" s="59"/>
      <c r="AZ269" s="75">
        <v>2.8166666666666669</v>
      </c>
      <c r="BA269" s="59"/>
      <c r="BB269" s="92">
        <v>12.166666666666666</v>
      </c>
      <c r="BC269" s="57"/>
      <c r="BD269" s="55">
        <v>6.2</v>
      </c>
      <c r="BE269" s="70"/>
      <c r="BF269" s="55">
        <v>93.8</v>
      </c>
      <c r="BG269" s="54"/>
      <c r="BH269" s="60">
        <v>9200</v>
      </c>
    </row>
    <row r="270" spans="1:60" s="61" customFormat="1" ht="15.75" customHeight="1" x14ac:dyDescent="0.3">
      <c r="A270" s="8" t="s">
        <v>655</v>
      </c>
      <c r="B270" s="8" t="s">
        <v>656</v>
      </c>
      <c r="C270" s="19"/>
      <c r="D270" s="73">
        <v>11.256399999999999</v>
      </c>
      <c r="E270" s="52" t="s">
        <v>38</v>
      </c>
      <c r="F270" s="83" t="s">
        <v>36</v>
      </c>
      <c r="G270" s="99" t="s">
        <v>75</v>
      </c>
      <c r="H270" s="13"/>
      <c r="I270" s="86">
        <v>0.34616000000000002</v>
      </c>
      <c r="J270" s="76" t="s">
        <v>39</v>
      </c>
      <c r="K270" s="53"/>
      <c r="L270" s="82">
        <v>10.974</v>
      </c>
      <c r="M270" s="52" t="s">
        <v>38</v>
      </c>
      <c r="N270" s="75" t="s">
        <v>39</v>
      </c>
      <c r="O270" s="99" t="s">
        <v>62</v>
      </c>
      <c r="P270" s="54"/>
      <c r="Q270" s="82">
        <v>49.668900000000001</v>
      </c>
      <c r="R270" s="52" t="s">
        <v>38</v>
      </c>
      <c r="S270" s="75" t="s">
        <v>39</v>
      </c>
      <c r="T270" s="99" t="s">
        <v>692</v>
      </c>
      <c r="U270" s="54"/>
      <c r="V270" s="119">
        <v>243</v>
      </c>
      <c r="W270" s="54"/>
      <c r="X270" s="11">
        <v>-15</v>
      </c>
      <c r="Y270" s="54"/>
      <c r="Z270" s="91">
        <v>20.606542419123162</v>
      </c>
      <c r="AA270" s="52" t="s">
        <v>41</v>
      </c>
      <c r="AB270" s="54"/>
      <c r="AC270" s="52" t="s">
        <v>43</v>
      </c>
      <c r="AD270" s="59"/>
      <c r="AE270" s="52" t="s">
        <v>43</v>
      </c>
      <c r="AF270" s="59"/>
      <c r="AG270" s="52" t="s">
        <v>43</v>
      </c>
      <c r="AH270" s="54"/>
      <c r="AI270" s="102">
        <v>6.0339999999999998</v>
      </c>
      <c r="AJ270" s="52" t="s">
        <v>35</v>
      </c>
      <c r="AK270" s="54"/>
      <c r="AL270" s="55" t="s">
        <v>44</v>
      </c>
      <c r="AM270" s="56"/>
      <c r="AN270" s="55">
        <v>9.0339949228948526E-3</v>
      </c>
      <c r="AO270" s="57"/>
      <c r="AP270" s="58">
        <v>10</v>
      </c>
      <c r="AQ270" s="54"/>
      <c r="AR270" s="58">
        <v>5</v>
      </c>
      <c r="AS270" s="54"/>
      <c r="AT270" s="104">
        <v>16</v>
      </c>
      <c r="AU270" s="54"/>
      <c r="AV270" s="75">
        <v>1.7833333333333334</v>
      </c>
      <c r="AW270" s="54"/>
      <c r="AX270" s="92">
        <v>9.3833333333333329</v>
      </c>
      <c r="AY270" s="59"/>
      <c r="AZ270" s="52" t="s">
        <v>43</v>
      </c>
      <c r="BA270" s="59"/>
      <c r="BB270" s="52" t="s">
        <v>43</v>
      </c>
      <c r="BC270" s="57"/>
      <c r="BD270" s="55">
        <v>9.3000000000000007</v>
      </c>
      <c r="BE270" s="70"/>
      <c r="BF270" s="55">
        <v>90.7</v>
      </c>
      <c r="BG270" s="54"/>
      <c r="BH270" s="60">
        <v>6800</v>
      </c>
    </row>
    <row r="271" spans="1:60" s="61" customFormat="1" ht="15.75" customHeight="1" x14ac:dyDescent="0.3">
      <c r="A271" s="8" t="s">
        <v>657</v>
      </c>
      <c r="B271" s="8" t="s">
        <v>658</v>
      </c>
      <c r="C271" s="19"/>
      <c r="D271" s="73">
        <v>11.058299999999999</v>
      </c>
      <c r="E271" s="52" t="s">
        <v>38</v>
      </c>
      <c r="F271" s="83" t="s">
        <v>36</v>
      </c>
      <c r="G271" s="99" t="s">
        <v>196</v>
      </c>
      <c r="H271" s="13"/>
      <c r="I271" s="74">
        <v>0.38768000000000002</v>
      </c>
      <c r="J271" s="76" t="s">
        <v>39</v>
      </c>
      <c r="K271" s="53"/>
      <c r="L271" s="73">
        <v>9.1265000000000001</v>
      </c>
      <c r="M271" s="52" t="s">
        <v>38</v>
      </c>
      <c r="N271" s="75" t="s">
        <v>39</v>
      </c>
      <c r="O271" s="99" t="s">
        <v>504</v>
      </c>
      <c r="P271" s="54"/>
      <c r="Q271" s="82">
        <v>40.790100000000002</v>
      </c>
      <c r="R271" s="52" t="s">
        <v>35</v>
      </c>
      <c r="S271" s="75" t="s">
        <v>39</v>
      </c>
      <c r="T271" s="99" t="s">
        <v>752</v>
      </c>
      <c r="U271" s="54"/>
      <c r="V271" s="118">
        <v>193</v>
      </c>
      <c r="W271" s="54"/>
      <c r="X271" s="11">
        <v>4</v>
      </c>
      <c r="Y271" s="54"/>
      <c r="Z271" s="75">
        <v>10.946595798532016</v>
      </c>
      <c r="AA271" s="52" t="s">
        <v>35</v>
      </c>
      <c r="AB271" s="54"/>
      <c r="AC271" s="52" t="s">
        <v>43</v>
      </c>
      <c r="AD271" s="59"/>
      <c r="AE271" s="52" t="s">
        <v>43</v>
      </c>
      <c r="AF271" s="59"/>
      <c r="AG271" s="52" t="s">
        <v>43</v>
      </c>
      <c r="AH271" s="54"/>
      <c r="AI271" s="102">
        <v>17.103999999999999</v>
      </c>
      <c r="AJ271" s="52" t="s">
        <v>35</v>
      </c>
      <c r="AK271" s="54"/>
      <c r="AL271" s="55" t="s">
        <v>44</v>
      </c>
      <c r="AM271" s="56"/>
      <c r="AN271" s="55">
        <v>0.75557937677728648</v>
      </c>
      <c r="AO271" s="57"/>
      <c r="AP271" s="58">
        <v>9</v>
      </c>
      <c r="AQ271" s="54"/>
      <c r="AR271" s="58">
        <v>5</v>
      </c>
      <c r="AS271" s="54"/>
      <c r="AT271" s="104">
        <v>15</v>
      </c>
      <c r="AU271" s="54"/>
      <c r="AV271" s="75">
        <v>1.5666666666666667</v>
      </c>
      <c r="AW271" s="54"/>
      <c r="AX271" s="92">
        <v>10.183333333333334</v>
      </c>
      <c r="AY271" s="59"/>
      <c r="AZ271" s="75">
        <v>2.8666666666666667</v>
      </c>
      <c r="BA271" s="59"/>
      <c r="BB271" s="92">
        <v>12.383333333333333</v>
      </c>
      <c r="BC271" s="57"/>
      <c r="BD271" s="55">
        <v>6.1</v>
      </c>
      <c r="BE271" s="70"/>
      <c r="BF271" s="55">
        <v>93.9</v>
      </c>
      <c r="BG271" s="54"/>
      <c r="BH271" s="60">
        <v>7100</v>
      </c>
    </row>
    <row r="272" spans="1:60" s="61" customFormat="1" ht="15.75" customHeight="1" x14ac:dyDescent="0.3">
      <c r="A272" s="8" t="s">
        <v>659</v>
      </c>
      <c r="B272" s="8" t="s">
        <v>660</v>
      </c>
      <c r="C272" s="19"/>
      <c r="D272" s="82">
        <v>13.103199999999999</v>
      </c>
      <c r="E272" s="52" t="s">
        <v>35</v>
      </c>
      <c r="F272" s="83" t="s">
        <v>36</v>
      </c>
      <c r="G272" s="99" t="s">
        <v>40</v>
      </c>
      <c r="H272" s="13"/>
      <c r="I272" s="86">
        <v>0.26998</v>
      </c>
      <c r="J272" s="90" t="s">
        <v>42</v>
      </c>
      <c r="K272" s="53"/>
      <c r="L272" s="81">
        <v>3.8858000000000001</v>
      </c>
      <c r="M272" s="52" t="s">
        <v>41</v>
      </c>
      <c r="N272" s="75" t="s">
        <v>39</v>
      </c>
      <c r="O272" s="99" t="s">
        <v>1159</v>
      </c>
      <c r="P272" s="54"/>
      <c r="Q272" s="81">
        <v>21.145900000000001</v>
      </c>
      <c r="R272" s="52" t="s">
        <v>35</v>
      </c>
      <c r="S272" s="75" t="s">
        <v>39</v>
      </c>
      <c r="T272" s="99" t="s">
        <v>316</v>
      </c>
      <c r="U272" s="54"/>
      <c r="V272" s="117">
        <v>18</v>
      </c>
      <c r="W272" s="54"/>
      <c r="X272" s="11">
        <v>-9</v>
      </c>
      <c r="Y272" s="54"/>
      <c r="Z272" s="92">
        <v>4.3376106994397254</v>
      </c>
      <c r="AA272" s="52" t="s">
        <v>38</v>
      </c>
      <c r="AB272" s="54"/>
      <c r="AC272" s="52" t="s">
        <v>43</v>
      </c>
      <c r="AD272" s="59"/>
      <c r="AE272" s="52" t="s">
        <v>43</v>
      </c>
      <c r="AF272" s="59"/>
      <c r="AG272" s="52" t="s">
        <v>43</v>
      </c>
      <c r="AH272" s="54"/>
      <c r="AI272" s="101">
        <v>32.146000000000001</v>
      </c>
      <c r="AJ272" s="52" t="s">
        <v>35</v>
      </c>
      <c r="AK272" s="54"/>
      <c r="AL272" s="55" t="s">
        <v>44</v>
      </c>
      <c r="AM272" s="56"/>
      <c r="AN272" s="55">
        <v>25.483462859208387</v>
      </c>
      <c r="AO272" s="57"/>
      <c r="AP272" s="58">
        <v>10</v>
      </c>
      <c r="AQ272" s="54"/>
      <c r="AR272" s="58">
        <v>3</v>
      </c>
      <c r="AS272" s="54"/>
      <c r="AT272" s="106">
        <v>14</v>
      </c>
      <c r="AU272" s="54"/>
      <c r="AV272" s="92">
        <v>1.4666666666666666</v>
      </c>
      <c r="AW272" s="54"/>
      <c r="AX272" s="91">
        <v>18.666666666666668</v>
      </c>
      <c r="AY272" s="59"/>
      <c r="AZ272" s="91">
        <v>3.9166666666666665</v>
      </c>
      <c r="BA272" s="59"/>
      <c r="BB272" s="91">
        <v>27.066666666666666</v>
      </c>
      <c r="BC272" s="57"/>
      <c r="BD272" s="55">
        <v>5.6</v>
      </c>
      <c r="BE272" s="70"/>
      <c r="BF272" s="55">
        <v>94.4</v>
      </c>
      <c r="BG272" s="54"/>
      <c r="BH272" s="60">
        <v>8300</v>
      </c>
    </row>
    <row r="273" spans="1:60" s="61" customFormat="1" ht="15.75" customHeight="1" x14ac:dyDescent="0.3">
      <c r="A273" s="8" t="s">
        <v>661</v>
      </c>
      <c r="B273" s="8" t="s">
        <v>662</v>
      </c>
      <c r="C273" s="19"/>
      <c r="D273" s="73">
        <v>9.4131</v>
      </c>
      <c r="E273" s="52" t="s">
        <v>35</v>
      </c>
      <c r="F273" s="84" t="s">
        <v>42</v>
      </c>
      <c r="G273" s="99" t="s">
        <v>40</v>
      </c>
      <c r="H273" s="13"/>
      <c r="I273" s="74">
        <v>0.37102000000000002</v>
      </c>
      <c r="J273" s="90" t="s">
        <v>42</v>
      </c>
      <c r="K273" s="53"/>
      <c r="L273" s="73">
        <v>7.7706</v>
      </c>
      <c r="M273" s="52" t="s">
        <v>38</v>
      </c>
      <c r="N273" s="75" t="s">
        <v>39</v>
      </c>
      <c r="O273" s="99" t="s">
        <v>557</v>
      </c>
      <c r="P273" s="54"/>
      <c r="Q273" s="73">
        <v>34.695999999999998</v>
      </c>
      <c r="R273" s="52" t="s">
        <v>38</v>
      </c>
      <c r="S273" s="75" t="s">
        <v>39</v>
      </c>
      <c r="T273" s="99" t="s">
        <v>752</v>
      </c>
      <c r="U273" s="54"/>
      <c r="V273" s="118">
        <v>89</v>
      </c>
      <c r="W273" s="54"/>
      <c r="X273" s="11">
        <v>-16</v>
      </c>
      <c r="Y273" s="54"/>
      <c r="Z273" s="75">
        <v>10.908349474971963</v>
      </c>
      <c r="AA273" s="52" t="s">
        <v>35</v>
      </c>
      <c r="AB273" s="54"/>
      <c r="AC273" s="52" t="s">
        <v>43</v>
      </c>
      <c r="AD273" s="59"/>
      <c r="AE273" s="52" t="s">
        <v>43</v>
      </c>
      <c r="AF273" s="59"/>
      <c r="AG273" s="52" t="s">
        <v>43</v>
      </c>
      <c r="AH273" s="54"/>
      <c r="AI273" s="101">
        <v>30.596</v>
      </c>
      <c r="AJ273" s="52" t="s">
        <v>35</v>
      </c>
      <c r="AK273" s="54"/>
      <c r="AL273" s="55" t="s">
        <v>44</v>
      </c>
      <c r="AM273" s="56"/>
      <c r="AN273" s="55">
        <v>0.4077887654195127</v>
      </c>
      <c r="AO273" s="57"/>
      <c r="AP273" s="58">
        <v>10</v>
      </c>
      <c r="AQ273" s="54"/>
      <c r="AR273" s="58">
        <v>5</v>
      </c>
      <c r="AS273" s="54"/>
      <c r="AT273" s="104">
        <v>16</v>
      </c>
      <c r="AU273" s="54"/>
      <c r="AV273" s="75">
        <v>1.6</v>
      </c>
      <c r="AW273" s="54"/>
      <c r="AX273" s="92">
        <v>8.8833333333333329</v>
      </c>
      <c r="AY273" s="59"/>
      <c r="AZ273" s="92">
        <v>2.65</v>
      </c>
      <c r="BA273" s="59"/>
      <c r="BB273" s="92">
        <v>10.433333333333334</v>
      </c>
      <c r="BC273" s="57"/>
      <c r="BD273" s="55">
        <v>3.9</v>
      </c>
      <c r="BE273" s="70"/>
      <c r="BF273" s="55">
        <v>96.1</v>
      </c>
      <c r="BG273" s="54"/>
      <c r="BH273" s="60">
        <v>6400</v>
      </c>
    </row>
    <row r="274" spans="1:60" s="61" customFormat="1" ht="15.75" customHeight="1" x14ac:dyDescent="0.3">
      <c r="A274" s="8" t="s">
        <v>663</v>
      </c>
      <c r="B274" s="8" t="s">
        <v>664</v>
      </c>
      <c r="C274" s="19"/>
      <c r="D274" s="73">
        <v>10.180300000000001</v>
      </c>
      <c r="E274" s="52" t="s">
        <v>35</v>
      </c>
      <c r="F274" s="84" t="s">
        <v>42</v>
      </c>
      <c r="G274" s="99" t="s">
        <v>133</v>
      </c>
      <c r="H274" s="13"/>
      <c r="I274" s="74">
        <v>0.47037000000000001</v>
      </c>
      <c r="J274" s="90" t="s">
        <v>42</v>
      </c>
      <c r="K274" s="53"/>
      <c r="L274" s="73">
        <v>7.8451000000000004</v>
      </c>
      <c r="M274" s="52" t="s">
        <v>35</v>
      </c>
      <c r="N274" s="92" t="s">
        <v>42</v>
      </c>
      <c r="O274" s="99" t="s">
        <v>59</v>
      </c>
      <c r="P274" s="54"/>
      <c r="Q274" s="73">
        <v>31.013000000000002</v>
      </c>
      <c r="R274" s="52" t="s">
        <v>38</v>
      </c>
      <c r="S274" s="75" t="s">
        <v>39</v>
      </c>
      <c r="T274" s="99" t="s">
        <v>1154</v>
      </c>
      <c r="U274" s="54"/>
      <c r="V274" s="118">
        <v>111</v>
      </c>
      <c r="W274" s="54"/>
      <c r="X274" s="11">
        <v>54</v>
      </c>
      <c r="Y274" s="54"/>
      <c r="Z274" s="75">
        <v>7.6876656259019231</v>
      </c>
      <c r="AA274" s="52" t="s">
        <v>41</v>
      </c>
      <c r="AB274" s="54"/>
      <c r="AC274" s="52" t="s">
        <v>43</v>
      </c>
      <c r="AD274" s="59"/>
      <c r="AE274" s="52" t="s">
        <v>43</v>
      </c>
      <c r="AF274" s="59"/>
      <c r="AG274" s="52" t="s">
        <v>43</v>
      </c>
      <c r="AH274" s="54"/>
      <c r="AI274" s="101">
        <v>25.725999999999999</v>
      </c>
      <c r="AJ274" s="52" t="s">
        <v>35</v>
      </c>
      <c r="AK274" s="54"/>
      <c r="AL274" s="55" t="s">
        <v>44</v>
      </c>
      <c r="AM274" s="56"/>
      <c r="AN274" s="55">
        <v>2.7024899640542599</v>
      </c>
      <c r="AO274" s="57"/>
      <c r="AP274" s="58">
        <v>9</v>
      </c>
      <c r="AQ274" s="54"/>
      <c r="AR274" s="58">
        <v>5</v>
      </c>
      <c r="AS274" s="54"/>
      <c r="AT274" s="104">
        <v>15</v>
      </c>
      <c r="AU274" s="54"/>
      <c r="AV274" s="75">
        <v>1.7166666666666666</v>
      </c>
      <c r="AW274" s="54"/>
      <c r="AX274" s="91">
        <v>17.033333333333335</v>
      </c>
      <c r="AY274" s="59"/>
      <c r="AZ274" s="75">
        <v>3.05</v>
      </c>
      <c r="BA274" s="59"/>
      <c r="BB274" s="92">
        <v>11.583333333333334</v>
      </c>
      <c r="BC274" s="57"/>
      <c r="BD274" s="55">
        <v>3.6</v>
      </c>
      <c r="BE274" s="70"/>
      <c r="BF274" s="55">
        <v>96.4</v>
      </c>
      <c r="BG274" s="54"/>
      <c r="BH274" s="60">
        <v>7800</v>
      </c>
    </row>
    <row r="275" spans="1:60" s="61" customFormat="1" ht="15.75" customHeight="1" x14ac:dyDescent="0.3">
      <c r="A275" s="8" t="s">
        <v>665</v>
      </c>
      <c r="B275" s="8" t="s">
        <v>666</v>
      </c>
      <c r="C275" s="19"/>
      <c r="D275" s="73">
        <v>12.0486</v>
      </c>
      <c r="E275" s="52" t="s">
        <v>38</v>
      </c>
      <c r="F275" s="84" t="s">
        <v>42</v>
      </c>
      <c r="G275" s="99" t="s">
        <v>705</v>
      </c>
      <c r="H275" s="13"/>
      <c r="I275" s="74">
        <v>0.57970999999999995</v>
      </c>
      <c r="J275" s="90" t="s">
        <v>42</v>
      </c>
      <c r="K275" s="53"/>
      <c r="L275" s="82">
        <v>10.503</v>
      </c>
      <c r="M275" s="52" t="s">
        <v>41</v>
      </c>
      <c r="N275" s="75" t="s">
        <v>39</v>
      </c>
      <c r="O275" s="99" t="s">
        <v>240</v>
      </c>
      <c r="P275" s="54"/>
      <c r="Q275" s="81">
        <v>18.160699999999999</v>
      </c>
      <c r="R275" s="52" t="s">
        <v>35</v>
      </c>
      <c r="S275" s="92" t="s">
        <v>42</v>
      </c>
      <c r="T275" s="99" t="s">
        <v>1164</v>
      </c>
      <c r="U275" s="54"/>
      <c r="V275" s="118">
        <v>192</v>
      </c>
      <c r="W275" s="54"/>
      <c r="X275" s="11">
        <v>-19</v>
      </c>
      <c r="Y275" s="54"/>
      <c r="Z275" s="75">
        <v>7.4118308275958977</v>
      </c>
      <c r="AA275" s="52" t="s">
        <v>38</v>
      </c>
      <c r="AB275" s="54"/>
      <c r="AC275" s="52" t="s">
        <v>43</v>
      </c>
      <c r="AD275" s="59"/>
      <c r="AE275" s="52" t="s">
        <v>43</v>
      </c>
      <c r="AF275" s="59"/>
      <c r="AG275" s="52" t="s">
        <v>43</v>
      </c>
      <c r="AH275" s="54"/>
      <c r="AI275" s="103">
        <v>118.746</v>
      </c>
      <c r="AJ275" s="52" t="s">
        <v>41</v>
      </c>
      <c r="AK275" s="54"/>
      <c r="AL275" s="55" t="s">
        <v>44</v>
      </c>
      <c r="AM275" s="56"/>
      <c r="AN275" s="55">
        <v>3.688351833637769</v>
      </c>
      <c r="AO275" s="57"/>
      <c r="AP275" s="58">
        <v>9</v>
      </c>
      <c r="AQ275" s="54"/>
      <c r="AR275" s="58">
        <v>5</v>
      </c>
      <c r="AS275" s="54"/>
      <c r="AT275" s="104">
        <v>16</v>
      </c>
      <c r="AU275" s="54"/>
      <c r="AV275" s="92">
        <v>1.4166666666666667</v>
      </c>
      <c r="AW275" s="54"/>
      <c r="AX275" s="91">
        <v>14.85</v>
      </c>
      <c r="AY275" s="59"/>
      <c r="AZ275" s="92">
        <v>2.6166666666666667</v>
      </c>
      <c r="BA275" s="59"/>
      <c r="BB275" s="91">
        <v>18.75</v>
      </c>
      <c r="BC275" s="57"/>
      <c r="BD275" s="55">
        <v>5.8</v>
      </c>
      <c r="BE275" s="70"/>
      <c r="BF275" s="55">
        <v>94.2</v>
      </c>
      <c r="BG275" s="54"/>
      <c r="BH275" s="60">
        <v>8400</v>
      </c>
    </row>
    <row r="276" spans="1:60" s="61" customFormat="1" ht="15.75" customHeight="1" x14ac:dyDescent="0.3">
      <c r="A276" s="8" t="s">
        <v>668</v>
      </c>
      <c r="B276" s="8" t="s">
        <v>669</v>
      </c>
      <c r="C276" s="19"/>
      <c r="D276" s="73">
        <v>11.5036</v>
      </c>
      <c r="E276" s="52" t="s">
        <v>35</v>
      </c>
      <c r="F276" s="85" t="s">
        <v>39</v>
      </c>
      <c r="G276" s="99" t="s">
        <v>124</v>
      </c>
      <c r="H276" s="13"/>
      <c r="I276" s="87">
        <v>0.80515000000000003</v>
      </c>
      <c r="J276" s="76" t="s">
        <v>39</v>
      </c>
      <c r="K276" s="53"/>
      <c r="L276" s="82">
        <v>12.7448</v>
      </c>
      <c r="M276" s="52" t="s">
        <v>41</v>
      </c>
      <c r="N276" s="75" t="s">
        <v>39</v>
      </c>
      <c r="O276" s="99" t="s">
        <v>1160</v>
      </c>
      <c r="P276" s="54"/>
      <c r="Q276" s="73">
        <v>35.267800000000001</v>
      </c>
      <c r="R276" s="52" t="s">
        <v>38</v>
      </c>
      <c r="S276" s="75" t="s">
        <v>39</v>
      </c>
      <c r="T276" s="99" t="s">
        <v>753</v>
      </c>
      <c r="U276" s="54"/>
      <c r="V276" s="119">
        <v>258</v>
      </c>
      <c r="W276" s="54"/>
      <c r="X276" s="11">
        <v>5</v>
      </c>
      <c r="Y276" s="54"/>
      <c r="Z276" s="75">
        <v>10.262464807919354</v>
      </c>
      <c r="AA276" s="52" t="s">
        <v>38</v>
      </c>
      <c r="AB276" s="54"/>
      <c r="AC276" s="52" t="s">
        <v>43</v>
      </c>
      <c r="AD276" s="59"/>
      <c r="AE276" s="52" t="s">
        <v>43</v>
      </c>
      <c r="AF276" s="59"/>
      <c r="AG276" s="52" t="s">
        <v>43</v>
      </c>
      <c r="AH276" s="54"/>
      <c r="AI276" s="102">
        <v>16.507000000000001</v>
      </c>
      <c r="AJ276" s="52" t="s">
        <v>35</v>
      </c>
      <c r="AK276" s="54"/>
      <c r="AL276" s="55" t="s">
        <v>44</v>
      </c>
      <c r="AM276" s="56"/>
      <c r="AN276" s="55">
        <v>8.7790996881905965</v>
      </c>
      <c r="AO276" s="57"/>
      <c r="AP276" s="58">
        <v>9</v>
      </c>
      <c r="AQ276" s="54"/>
      <c r="AR276" s="58">
        <v>3</v>
      </c>
      <c r="AS276" s="54"/>
      <c r="AT276" s="104">
        <v>16</v>
      </c>
      <c r="AU276" s="54"/>
      <c r="AV276" s="92">
        <v>1.3833333333333333</v>
      </c>
      <c r="AW276" s="54"/>
      <c r="AX276" s="91">
        <v>17.066666666666666</v>
      </c>
      <c r="AY276" s="59"/>
      <c r="AZ276" s="91">
        <v>3.45</v>
      </c>
      <c r="BA276" s="59"/>
      <c r="BB276" s="91">
        <v>23.983333333333334</v>
      </c>
      <c r="BC276" s="57"/>
      <c r="BD276" s="55">
        <v>10.199999999999999</v>
      </c>
      <c r="BE276" s="70"/>
      <c r="BF276" s="55">
        <v>89.8</v>
      </c>
      <c r="BG276" s="54"/>
      <c r="BH276" s="60">
        <v>12400</v>
      </c>
    </row>
    <row r="277" spans="1:60" s="61" customFormat="1" ht="15.75" customHeight="1" x14ac:dyDescent="0.3">
      <c r="A277" s="8" t="s">
        <v>670</v>
      </c>
      <c r="B277" s="8" t="s">
        <v>671</v>
      </c>
      <c r="C277" s="19"/>
      <c r="D277" s="82">
        <v>12.795999999999999</v>
      </c>
      <c r="E277" s="52" t="s">
        <v>38</v>
      </c>
      <c r="F277" s="85" t="s">
        <v>39</v>
      </c>
      <c r="G277" s="99" t="s">
        <v>72</v>
      </c>
      <c r="H277" s="13"/>
      <c r="I277" s="74">
        <v>0.50236000000000003</v>
      </c>
      <c r="J277" s="90" t="s">
        <v>42</v>
      </c>
      <c r="K277" s="53"/>
      <c r="L277" s="73">
        <v>7.0865</v>
      </c>
      <c r="M277" s="52" t="s">
        <v>38</v>
      </c>
      <c r="N277" s="75" t="s">
        <v>39</v>
      </c>
      <c r="O277" s="99" t="s">
        <v>1132</v>
      </c>
      <c r="P277" s="54"/>
      <c r="Q277" s="73">
        <v>27.2712</v>
      </c>
      <c r="R277" s="52" t="s">
        <v>35</v>
      </c>
      <c r="S277" s="75" t="s">
        <v>39</v>
      </c>
      <c r="T277" s="99" t="s">
        <v>59</v>
      </c>
      <c r="U277" s="54"/>
      <c r="V277" s="118">
        <v>152</v>
      </c>
      <c r="W277" s="54"/>
      <c r="X277" s="11">
        <v>-27</v>
      </c>
      <c r="Y277" s="54"/>
      <c r="Z277" s="92">
        <v>5.944584382871537</v>
      </c>
      <c r="AA277" s="52" t="s">
        <v>35</v>
      </c>
      <c r="AB277" s="54"/>
      <c r="AC277" s="52" t="s">
        <v>43</v>
      </c>
      <c r="AD277" s="59"/>
      <c r="AE277" s="52" t="s">
        <v>43</v>
      </c>
      <c r="AF277" s="59"/>
      <c r="AG277" s="52" t="s">
        <v>43</v>
      </c>
      <c r="AH277" s="54"/>
      <c r="AI277" s="102">
        <v>15.077999999999999</v>
      </c>
      <c r="AJ277" s="52" t="s">
        <v>35</v>
      </c>
      <c r="AK277" s="54"/>
      <c r="AL277" s="55" t="s">
        <v>44</v>
      </c>
      <c r="AM277" s="56"/>
      <c r="AN277" s="55">
        <v>7.0528967254408057</v>
      </c>
      <c r="AO277" s="57"/>
      <c r="AP277" s="58">
        <v>9</v>
      </c>
      <c r="AQ277" s="54"/>
      <c r="AR277" s="58">
        <v>5</v>
      </c>
      <c r="AS277" s="54"/>
      <c r="AT277" s="105">
        <v>11</v>
      </c>
      <c r="AU277" s="54"/>
      <c r="AV277" s="92">
        <v>1.2333333333333334</v>
      </c>
      <c r="AW277" s="54"/>
      <c r="AX277" s="91">
        <v>18.45</v>
      </c>
      <c r="AY277" s="59"/>
      <c r="AZ277" s="92">
        <v>2.6333333333333333</v>
      </c>
      <c r="BA277" s="59"/>
      <c r="BB277" s="91">
        <v>18.483333333333334</v>
      </c>
      <c r="BC277" s="57"/>
      <c r="BD277" s="55">
        <v>9.5</v>
      </c>
      <c r="BE277" s="70"/>
      <c r="BF277" s="55">
        <v>90.5</v>
      </c>
      <c r="BG277" s="54"/>
      <c r="BH277" s="60">
        <v>9600</v>
      </c>
    </row>
    <row r="278" spans="1:60" s="61" customFormat="1" ht="15.75" customHeight="1" x14ac:dyDescent="0.3">
      <c r="A278" s="8" t="s">
        <v>672</v>
      </c>
      <c r="B278" s="8" t="s">
        <v>673</v>
      </c>
      <c r="C278" s="19"/>
      <c r="D278" s="82">
        <v>15.617699999999999</v>
      </c>
      <c r="E278" s="52" t="s">
        <v>35</v>
      </c>
      <c r="F278" s="85" t="s">
        <v>39</v>
      </c>
      <c r="G278" s="99" t="s">
        <v>323</v>
      </c>
      <c r="H278" s="13"/>
      <c r="I278" s="87">
        <v>1.4074599999999999</v>
      </c>
      <c r="J278" s="89" t="s">
        <v>36</v>
      </c>
      <c r="K278" s="53"/>
      <c r="L278" s="82">
        <v>11.038</v>
      </c>
      <c r="M278" s="52" t="s">
        <v>38</v>
      </c>
      <c r="N278" s="91" t="s">
        <v>36</v>
      </c>
      <c r="O278" s="99" t="s">
        <v>1161</v>
      </c>
      <c r="P278" s="54"/>
      <c r="Q278" s="73">
        <v>25.9512</v>
      </c>
      <c r="R278" s="52" t="s">
        <v>38</v>
      </c>
      <c r="S278" s="91" t="s">
        <v>36</v>
      </c>
      <c r="T278" s="99" t="s">
        <v>528</v>
      </c>
      <c r="U278" s="54"/>
      <c r="V278" s="119">
        <v>278</v>
      </c>
      <c r="W278" s="54"/>
      <c r="X278" s="11">
        <v>-1</v>
      </c>
      <c r="Y278" s="54"/>
      <c r="Z278" s="75">
        <v>7.9849694692343824</v>
      </c>
      <c r="AA278" s="52" t="s">
        <v>38</v>
      </c>
      <c r="AB278" s="54"/>
      <c r="AC278" s="52" t="s">
        <v>43</v>
      </c>
      <c r="AD278" s="59"/>
      <c r="AE278" s="52" t="s">
        <v>43</v>
      </c>
      <c r="AF278" s="59"/>
      <c r="AG278" s="52" t="s">
        <v>43</v>
      </c>
      <c r="AH278" s="54"/>
      <c r="AI278" s="102">
        <v>0</v>
      </c>
      <c r="AJ278" s="52" t="s">
        <v>38</v>
      </c>
      <c r="AK278" s="54"/>
      <c r="AL278" s="55" t="s">
        <v>44</v>
      </c>
      <c r="AM278" s="56"/>
      <c r="AN278" s="55">
        <v>2.5833724753405356</v>
      </c>
      <c r="AO278" s="57"/>
      <c r="AP278" s="58">
        <v>7</v>
      </c>
      <c r="AQ278" s="54"/>
      <c r="AR278" s="58">
        <v>2</v>
      </c>
      <c r="AS278" s="54"/>
      <c r="AT278" s="104">
        <v>16</v>
      </c>
      <c r="AU278" s="54"/>
      <c r="AV278" s="75">
        <v>1.7833333333333334</v>
      </c>
      <c r="AW278" s="54"/>
      <c r="AX278" s="91">
        <v>22.1</v>
      </c>
      <c r="AY278" s="59"/>
      <c r="AZ278" s="92">
        <v>2.7</v>
      </c>
      <c r="BA278" s="59"/>
      <c r="BB278" s="75">
        <v>16.399999999999999</v>
      </c>
      <c r="BC278" s="57"/>
      <c r="BD278" s="55">
        <v>17</v>
      </c>
      <c r="BE278" s="70"/>
      <c r="BF278" s="55">
        <v>83</v>
      </c>
      <c r="BG278" s="54"/>
      <c r="BH278" s="60">
        <v>13700</v>
      </c>
    </row>
    <row r="279" spans="1:60" s="61" customFormat="1" ht="15.75" customHeight="1" x14ac:dyDescent="0.3">
      <c r="A279" s="8" t="s">
        <v>674</v>
      </c>
      <c r="B279" s="8" t="s">
        <v>675</v>
      </c>
      <c r="C279" s="19"/>
      <c r="D279" s="81">
        <v>8.7864000000000004</v>
      </c>
      <c r="E279" s="52" t="s">
        <v>35</v>
      </c>
      <c r="F279" s="85" t="s">
        <v>39</v>
      </c>
      <c r="G279" s="99" t="s">
        <v>147</v>
      </c>
      <c r="H279" s="13"/>
      <c r="I279" s="87">
        <v>0.73351</v>
      </c>
      <c r="J279" s="76" t="s">
        <v>39</v>
      </c>
      <c r="K279" s="53"/>
      <c r="L279" s="82">
        <v>12.7178</v>
      </c>
      <c r="M279" s="52" t="s">
        <v>35</v>
      </c>
      <c r="N279" s="75" t="s">
        <v>39</v>
      </c>
      <c r="O279" s="99" t="s">
        <v>726</v>
      </c>
      <c r="P279" s="54"/>
      <c r="Q279" s="82">
        <v>47.884999999999998</v>
      </c>
      <c r="R279" s="52" t="s">
        <v>35</v>
      </c>
      <c r="S279" s="91" t="s">
        <v>36</v>
      </c>
      <c r="T279" s="99" t="s">
        <v>754</v>
      </c>
      <c r="U279" s="54"/>
      <c r="V279" s="118">
        <v>170</v>
      </c>
      <c r="W279" s="54"/>
      <c r="X279" s="11">
        <v>44</v>
      </c>
      <c r="Y279" s="54"/>
      <c r="Z279" s="91">
        <v>12.524436615179704</v>
      </c>
      <c r="AA279" s="52" t="s">
        <v>35</v>
      </c>
      <c r="AB279" s="54"/>
      <c r="AC279" s="52" t="s">
        <v>43</v>
      </c>
      <c r="AD279" s="59"/>
      <c r="AE279" s="52" t="s">
        <v>43</v>
      </c>
      <c r="AF279" s="59"/>
      <c r="AG279" s="52" t="s">
        <v>43</v>
      </c>
      <c r="AH279" s="54"/>
      <c r="AI279" s="102">
        <v>7.81</v>
      </c>
      <c r="AJ279" s="52" t="s">
        <v>35</v>
      </c>
      <c r="AK279" s="54"/>
      <c r="AL279" s="55" t="s">
        <v>44</v>
      </c>
      <c r="AM279" s="56"/>
      <c r="AN279" s="55">
        <v>0.68744763582461499</v>
      </c>
      <c r="AO279" s="57"/>
      <c r="AP279" s="58">
        <v>10</v>
      </c>
      <c r="AQ279" s="54"/>
      <c r="AR279" s="58">
        <v>5</v>
      </c>
      <c r="AS279" s="54"/>
      <c r="AT279" s="104">
        <v>15</v>
      </c>
      <c r="AU279" s="54"/>
      <c r="AV279" s="75">
        <v>1.7333333333333334</v>
      </c>
      <c r="AW279" s="54"/>
      <c r="AX279" s="92">
        <v>9.5833333333333339</v>
      </c>
      <c r="AY279" s="59"/>
      <c r="AZ279" s="92">
        <v>2.7833333333333332</v>
      </c>
      <c r="BA279" s="59"/>
      <c r="BB279" s="75">
        <v>15.516666666666667</v>
      </c>
      <c r="BC279" s="57"/>
      <c r="BD279" s="55">
        <v>8.8000000000000007</v>
      </c>
      <c r="BE279" s="70"/>
      <c r="BF279" s="55">
        <v>91.2</v>
      </c>
      <c r="BG279" s="54"/>
      <c r="BH279" s="60">
        <v>7900</v>
      </c>
    </row>
    <row r="280" spans="1:60" s="61" customFormat="1" ht="15.75" customHeight="1" x14ac:dyDescent="0.3">
      <c r="A280" s="8" t="s">
        <v>676</v>
      </c>
      <c r="B280" s="8" t="s">
        <v>677</v>
      </c>
      <c r="C280" s="19"/>
      <c r="D280" s="73">
        <v>10.720499999999999</v>
      </c>
      <c r="E280" s="52" t="s">
        <v>35</v>
      </c>
      <c r="F280" s="84" t="s">
        <v>42</v>
      </c>
      <c r="G280" s="99" t="s">
        <v>717</v>
      </c>
      <c r="H280" s="13"/>
      <c r="I280" s="74">
        <v>0.43014000000000002</v>
      </c>
      <c r="J280" s="76" t="s">
        <v>39</v>
      </c>
      <c r="K280" s="53"/>
      <c r="L280" s="81">
        <v>6.2369000000000003</v>
      </c>
      <c r="M280" s="52" t="s">
        <v>41</v>
      </c>
      <c r="N280" s="92" t="s">
        <v>42</v>
      </c>
      <c r="O280" s="99" t="s">
        <v>738</v>
      </c>
      <c r="P280" s="54"/>
      <c r="Q280" s="81">
        <v>19.371700000000001</v>
      </c>
      <c r="R280" s="52" t="s">
        <v>38</v>
      </c>
      <c r="S280" s="92" t="s">
        <v>42</v>
      </c>
      <c r="T280" s="99" t="s">
        <v>754</v>
      </c>
      <c r="U280" s="54"/>
      <c r="V280" s="117">
        <v>47</v>
      </c>
      <c r="W280" s="54"/>
      <c r="X280" s="11">
        <v>-26</v>
      </c>
      <c r="Y280" s="54"/>
      <c r="Z280" s="92">
        <v>6.0356968355703735</v>
      </c>
      <c r="AA280" s="52" t="s">
        <v>38</v>
      </c>
      <c r="AB280" s="54"/>
      <c r="AC280" s="75">
        <v>6.7</v>
      </c>
      <c r="AD280" s="59"/>
      <c r="AE280" s="75">
        <v>6.6</v>
      </c>
      <c r="AF280" s="59"/>
      <c r="AG280" s="75">
        <v>6.3</v>
      </c>
      <c r="AH280" s="54"/>
      <c r="AI280" s="101">
        <v>30.658000000000001</v>
      </c>
      <c r="AJ280" s="52" t="s">
        <v>41</v>
      </c>
      <c r="AK280" s="54"/>
      <c r="AL280" s="55" t="s">
        <v>44</v>
      </c>
      <c r="AM280" s="56"/>
      <c r="AN280" s="55">
        <v>2.241830253211853</v>
      </c>
      <c r="AO280" s="57"/>
      <c r="AP280" s="58">
        <v>8</v>
      </c>
      <c r="AQ280" s="54"/>
      <c r="AR280" s="58">
        <v>3</v>
      </c>
      <c r="AS280" s="54"/>
      <c r="AT280" s="105">
        <v>12</v>
      </c>
      <c r="AU280" s="54"/>
      <c r="AV280" s="75">
        <v>1.7333333333333334</v>
      </c>
      <c r="AW280" s="54"/>
      <c r="AX280" s="75">
        <v>13.4</v>
      </c>
      <c r="AY280" s="59"/>
      <c r="AZ280" s="92">
        <v>2.5166666666666666</v>
      </c>
      <c r="BA280" s="59"/>
      <c r="BB280" s="92">
        <v>10.483333333333333</v>
      </c>
      <c r="BC280" s="57"/>
      <c r="BD280" s="55">
        <v>6.7</v>
      </c>
      <c r="BE280" s="70"/>
      <c r="BF280" s="55">
        <v>93.3</v>
      </c>
      <c r="BG280" s="54"/>
      <c r="BH280" s="60">
        <v>6900</v>
      </c>
    </row>
    <row r="281" spans="1:60" s="61" customFormat="1" ht="15.75" customHeight="1" x14ac:dyDescent="0.3">
      <c r="A281" s="8" t="s">
        <v>678</v>
      </c>
      <c r="B281" s="8" t="s">
        <v>679</v>
      </c>
      <c r="C281" s="19"/>
      <c r="D281" s="73">
        <v>10.0533</v>
      </c>
      <c r="E281" s="52" t="s">
        <v>38</v>
      </c>
      <c r="F281" s="83" t="s">
        <v>36</v>
      </c>
      <c r="G281" s="99" t="s">
        <v>717</v>
      </c>
      <c r="H281" s="13"/>
      <c r="I281" s="74">
        <v>0.62192999999999998</v>
      </c>
      <c r="J281" s="76" t="s">
        <v>39</v>
      </c>
      <c r="K281" s="53"/>
      <c r="L281" s="81">
        <v>6.3483999999999998</v>
      </c>
      <c r="M281" s="52" t="s">
        <v>38</v>
      </c>
      <c r="N281" s="92" t="s">
        <v>42</v>
      </c>
      <c r="O281" s="99" t="s">
        <v>174</v>
      </c>
      <c r="P281" s="54"/>
      <c r="Q281" s="73">
        <v>34.926099999999998</v>
      </c>
      <c r="R281" s="52" t="s">
        <v>38</v>
      </c>
      <c r="S281" s="75" t="s">
        <v>39</v>
      </c>
      <c r="T281" s="99" t="s">
        <v>528</v>
      </c>
      <c r="U281" s="54"/>
      <c r="V281" s="117">
        <v>66</v>
      </c>
      <c r="W281" s="54"/>
      <c r="X281" s="11">
        <v>12</v>
      </c>
      <c r="Y281" s="54"/>
      <c r="Z281" s="75">
        <v>8.4711819601874474</v>
      </c>
      <c r="AA281" s="52" t="s">
        <v>38</v>
      </c>
      <c r="AB281" s="54"/>
      <c r="AC281" s="75">
        <v>6.5</v>
      </c>
      <c r="AD281" s="59"/>
      <c r="AE281" s="75">
        <v>6.3</v>
      </c>
      <c r="AF281" s="59"/>
      <c r="AG281" s="91">
        <v>5.7</v>
      </c>
      <c r="AH281" s="54"/>
      <c r="AI281" s="101">
        <v>31.548999999999999</v>
      </c>
      <c r="AJ281" s="52" t="s">
        <v>35</v>
      </c>
      <c r="AK281" s="54"/>
      <c r="AL281" s="55" t="s">
        <v>44</v>
      </c>
      <c r="AM281" s="56"/>
      <c r="AN281" s="55">
        <v>1.6421676613129332</v>
      </c>
      <c r="AO281" s="57"/>
      <c r="AP281" s="58">
        <v>9</v>
      </c>
      <c r="AQ281" s="54"/>
      <c r="AR281" s="58">
        <v>4</v>
      </c>
      <c r="AS281" s="54"/>
      <c r="AT281" s="105">
        <v>10</v>
      </c>
      <c r="AU281" s="54"/>
      <c r="AV281" s="92">
        <v>1.4833333333333334</v>
      </c>
      <c r="AW281" s="54"/>
      <c r="AX281" s="75">
        <v>10.883333333333333</v>
      </c>
      <c r="AY281" s="59"/>
      <c r="AZ281" s="75">
        <v>3</v>
      </c>
      <c r="BA281" s="59"/>
      <c r="BB281" s="75">
        <v>16.716666666666665</v>
      </c>
      <c r="BC281" s="57"/>
      <c r="BD281" s="55">
        <v>3.4</v>
      </c>
      <c r="BE281" s="70"/>
      <c r="BF281" s="55">
        <v>96.6</v>
      </c>
      <c r="BG281" s="54"/>
      <c r="BH281" s="60">
        <v>7800</v>
      </c>
    </row>
    <row r="282" spans="1:60" s="61" customFormat="1" ht="15.75" customHeight="1" x14ac:dyDescent="0.3">
      <c r="A282" s="8" t="s">
        <v>680</v>
      </c>
      <c r="B282" s="8" t="s">
        <v>681</v>
      </c>
      <c r="C282" s="19"/>
      <c r="D282" s="82">
        <v>17.169599999999999</v>
      </c>
      <c r="E282" s="52" t="s">
        <v>38</v>
      </c>
      <c r="F282" s="83" t="s">
        <v>36</v>
      </c>
      <c r="G282" s="99" t="s">
        <v>550</v>
      </c>
      <c r="H282" s="13"/>
      <c r="I282" s="74">
        <v>0.56708999999999998</v>
      </c>
      <c r="J282" s="76" t="s">
        <v>39</v>
      </c>
      <c r="K282" s="53"/>
      <c r="L282" s="73">
        <v>9.8855000000000004</v>
      </c>
      <c r="M282" s="52" t="s">
        <v>38</v>
      </c>
      <c r="N282" s="91" t="s">
        <v>36</v>
      </c>
      <c r="O282" s="99" t="s">
        <v>584</v>
      </c>
      <c r="P282" s="54"/>
      <c r="Q282" s="81">
        <v>24.784800000000001</v>
      </c>
      <c r="R282" s="52" t="s">
        <v>35</v>
      </c>
      <c r="S282" s="75" t="s">
        <v>39</v>
      </c>
      <c r="T282" s="99" t="s">
        <v>1121</v>
      </c>
      <c r="U282" s="54"/>
      <c r="V282" s="119">
        <v>276</v>
      </c>
      <c r="W282" s="54"/>
      <c r="X282" s="11">
        <v>3</v>
      </c>
      <c r="Y282" s="54"/>
      <c r="Z282" s="75">
        <v>8.1827641661148434</v>
      </c>
      <c r="AA282" s="52" t="s">
        <v>35</v>
      </c>
      <c r="AB282" s="54"/>
      <c r="AC282" s="92">
        <v>7.6</v>
      </c>
      <c r="AD282" s="59"/>
      <c r="AE282" s="92">
        <v>7.5</v>
      </c>
      <c r="AF282" s="59"/>
      <c r="AG282" s="92">
        <v>6.8</v>
      </c>
      <c r="AH282" s="54"/>
      <c r="AI282" s="101">
        <v>21.222000000000001</v>
      </c>
      <c r="AJ282" s="52" t="s">
        <v>38</v>
      </c>
      <c r="AK282" s="54"/>
      <c r="AL282" s="55" t="s">
        <v>44</v>
      </c>
      <c r="AM282" s="56"/>
      <c r="AN282" s="55">
        <v>15.419544035569009</v>
      </c>
      <c r="AO282" s="57"/>
      <c r="AP282" s="58">
        <v>10</v>
      </c>
      <c r="AQ282" s="54"/>
      <c r="AR282" s="58">
        <v>5</v>
      </c>
      <c r="AS282" s="54"/>
      <c r="AT282" s="104">
        <v>15</v>
      </c>
      <c r="AU282" s="54"/>
      <c r="AV282" s="91">
        <v>2.2833333333333332</v>
      </c>
      <c r="AW282" s="54"/>
      <c r="AX282" s="91">
        <v>15.15</v>
      </c>
      <c r="AY282" s="59"/>
      <c r="AZ282" s="91">
        <v>3.9833333333333334</v>
      </c>
      <c r="BA282" s="59"/>
      <c r="BB282" s="91">
        <v>22.45</v>
      </c>
      <c r="BC282" s="57"/>
      <c r="BD282" s="55">
        <v>12.5</v>
      </c>
      <c r="BE282" s="70"/>
      <c r="BF282" s="55">
        <v>87.5</v>
      </c>
      <c r="BG282" s="54"/>
      <c r="BH282" s="60">
        <v>11800</v>
      </c>
    </row>
    <row r="283" spans="1:60" s="61" customFormat="1" ht="15.75" customHeight="1" x14ac:dyDescent="0.3">
      <c r="A283" s="8" t="s">
        <v>682</v>
      </c>
      <c r="B283" s="8" t="s">
        <v>683</v>
      </c>
      <c r="C283" s="19"/>
      <c r="D283" s="81">
        <v>9.3460999999999999</v>
      </c>
      <c r="E283" s="52" t="s">
        <v>35</v>
      </c>
      <c r="F283" s="84" t="s">
        <v>42</v>
      </c>
      <c r="G283" s="99" t="s">
        <v>53</v>
      </c>
      <c r="H283" s="13"/>
      <c r="I283" s="74">
        <v>0.42447000000000001</v>
      </c>
      <c r="J283" s="90" t="s">
        <v>42</v>
      </c>
      <c r="K283" s="53"/>
      <c r="L283" s="73">
        <v>7.7824999999999998</v>
      </c>
      <c r="M283" s="52" t="s">
        <v>35</v>
      </c>
      <c r="N283" s="92" t="s">
        <v>42</v>
      </c>
      <c r="O283" s="99" t="s">
        <v>68</v>
      </c>
      <c r="P283" s="54"/>
      <c r="Q283" s="81">
        <v>25.7285</v>
      </c>
      <c r="R283" s="52" t="s">
        <v>38</v>
      </c>
      <c r="S283" s="92" t="s">
        <v>42</v>
      </c>
      <c r="T283" s="99" t="s">
        <v>251</v>
      </c>
      <c r="U283" s="54"/>
      <c r="V283" s="117">
        <v>68</v>
      </c>
      <c r="W283" s="54"/>
      <c r="X283" s="11">
        <v>19</v>
      </c>
      <c r="Y283" s="54"/>
      <c r="Z283" s="75">
        <v>8.2800284292821598</v>
      </c>
      <c r="AA283" s="52" t="s">
        <v>35</v>
      </c>
      <c r="AB283" s="54"/>
      <c r="AC283" s="52" t="s">
        <v>43</v>
      </c>
      <c r="AD283" s="59"/>
      <c r="AE283" s="52" t="s">
        <v>43</v>
      </c>
      <c r="AF283" s="59"/>
      <c r="AG283" s="52" t="s">
        <v>43</v>
      </c>
      <c r="AH283" s="54"/>
      <c r="AI283" s="101">
        <v>30.335999999999999</v>
      </c>
      <c r="AJ283" s="52" t="s">
        <v>38</v>
      </c>
      <c r="AK283" s="54"/>
      <c r="AL283" s="55" t="s">
        <v>44</v>
      </c>
      <c r="AM283" s="62"/>
      <c r="AN283" s="55">
        <v>2.0611229566453448</v>
      </c>
      <c r="AO283" s="57"/>
      <c r="AP283" s="58">
        <v>8</v>
      </c>
      <c r="AQ283" s="54"/>
      <c r="AR283" s="58">
        <v>5</v>
      </c>
      <c r="AS283" s="54"/>
      <c r="AT283" s="105">
        <v>10</v>
      </c>
      <c r="AU283" s="54"/>
      <c r="AV283" s="91">
        <v>1.9333333333333333</v>
      </c>
      <c r="AW283" s="54"/>
      <c r="AX283" s="75">
        <v>12.966666666666667</v>
      </c>
      <c r="AY283" s="59"/>
      <c r="AZ283" s="52" t="s">
        <v>43</v>
      </c>
      <c r="BA283" s="59"/>
      <c r="BB283" s="52" t="s">
        <v>43</v>
      </c>
      <c r="BC283" s="57"/>
      <c r="BD283" s="55">
        <v>3.2</v>
      </c>
      <c r="BE283" s="70"/>
      <c r="BF283" s="55">
        <v>96.8</v>
      </c>
      <c r="BG283" s="54"/>
      <c r="BH283" s="60">
        <v>5600</v>
      </c>
    </row>
    <row r="284" spans="1:60" s="61" customFormat="1" ht="15.75" customHeight="1" x14ac:dyDescent="0.3">
      <c r="A284" s="8" t="s">
        <v>684</v>
      </c>
      <c r="B284" s="8" t="s">
        <v>685</v>
      </c>
      <c r="C284" s="19"/>
      <c r="D284" s="82">
        <v>13.793100000000001</v>
      </c>
      <c r="E284" s="52" t="s">
        <v>38</v>
      </c>
      <c r="F284" s="83" t="s">
        <v>36</v>
      </c>
      <c r="G284" s="99" t="s">
        <v>50</v>
      </c>
      <c r="H284" s="13"/>
      <c r="I284" s="74">
        <v>0.60728000000000004</v>
      </c>
      <c r="J284" s="76" t="s">
        <v>39</v>
      </c>
      <c r="K284" s="53"/>
      <c r="L284" s="73">
        <v>8.0730000000000004</v>
      </c>
      <c r="M284" s="52" t="s">
        <v>41</v>
      </c>
      <c r="N284" s="75" t="s">
        <v>39</v>
      </c>
      <c r="O284" s="99" t="s">
        <v>279</v>
      </c>
      <c r="P284" s="54"/>
      <c r="Q284" s="81">
        <v>22.677499999999998</v>
      </c>
      <c r="R284" s="52" t="s">
        <v>35</v>
      </c>
      <c r="S284" s="92" t="s">
        <v>42</v>
      </c>
      <c r="T284" s="99" t="s">
        <v>753</v>
      </c>
      <c r="U284" s="54"/>
      <c r="V284" s="118">
        <v>202</v>
      </c>
      <c r="W284" s="54"/>
      <c r="X284" s="11">
        <v>-31</v>
      </c>
      <c r="Y284" s="54"/>
      <c r="Z284" s="92">
        <v>6.4908722109533468</v>
      </c>
      <c r="AA284" s="52" t="s">
        <v>41</v>
      </c>
      <c r="AB284" s="54"/>
      <c r="AC284" s="52" t="s">
        <v>43</v>
      </c>
      <c r="AD284" s="59"/>
      <c r="AE284" s="52" t="s">
        <v>43</v>
      </c>
      <c r="AF284" s="59"/>
      <c r="AG284" s="52" t="s">
        <v>43</v>
      </c>
      <c r="AH284" s="54"/>
      <c r="AI284" s="101">
        <v>32.027999999999999</v>
      </c>
      <c r="AJ284" s="52" t="s">
        <v>35</v>
      </c>
      <c r="AK284" s="54"/>
      <c r="AL284" s="55" t="s">
        <v>44</v>
      </c>
      <c r="AM284" s="56"/>
      <c r="AN284" s="55">
        <v>1.1359026369168357</v>
      </c>
      <c r="AO284" s="57"/>
      <c r="AP284" s="58">
        <v>10</v>
      </c>
      <c r="AQ284" s="54"/>
      <c r="AR284" s="58">
        <v>5</v>
      </c>
      <c r="AS284" s="54"/>
      <c r="AT284" s="106">
        <v>14</v>
      </c>
      <c r="AU284" s="54"/>
      <c r="AV284" s="75">
        <v>1.7</v>
      </c>
      <c r="AW284" s="54"/>
      <c r="AX284" s="91">
        <v>14.566666666666666</v>
      </c>
      <c r="AY284" s="59"/>
      <c r="AZ284" s="92">
        <v>2.7833333333333332</v>
      </c>
      <c r="BA284" s="59"/>
      <c r="BB284" s="92">
        <v>12.25</v>
      </c>
      <c r="BC284" s="57"/>
      <c r="BD284" s="55">
        <v>15.9</v>
      </c>
      <c r="BE284" s="70"/>
      <c r="BF284" s="55">
        <v>84.1</v>
      </c>
      <c r="BG284" s="54"/>
      <c r="BH284" s="60">
        <v>8600</v>
      </c>
    </row>
    <row r="285" spans="1:60" s="61" customFormat="1" ht="15.75" customHeight="1" x14ac:dyDescent="0.3">
      <c r="A285" s="8" t="s">
        <v>686</v>
      </c>
      <c r="B285" s="8" t="s">
        <v>687</v>
      </c>
      <c r="C285" s="19"/>
      <c r="D285" s="81">
        <v>9.2204999999999995</v>
      </c>
      <c r="E285" s="52" t="s">
        <v>35</v>
      </c>
      <c r="F285" s="84" t="s">
        <v>42</v>
      </c>
      <c r="G285" s="99" t="s">
        <v>381</v>
      </c>
      <c r="H285" s="13"/>
      <c r="I285" s="86">
        <v>0.36092000000000002</v>
      </c>
      <c r="J285" s="76" t="s">
        <v>39</v>
      </c>
      <c r="K285" s="53"/>
      <c r="L285" s="73">
        <v>8.4535</v>
      </c>
      <c r="M285" s="52" t="s">
        <v>41</v>
      </c>
      <c r="N285" s="75" t="s">
        <v>39</v>
      </c>
      <c r="O285" s="99" t="s">
        <v>96</v>
      </c>
      <c r="P285" s="54"/>
      <c r="Q285" s="82">
        <v>42.178699999999999</v>
      </c>
      <c r="R285" s="52" t="s">
        <v>35</v>
      </c>
      <c r="S285" s="91" t="s">
        <v>36</v>
      </c>
      <c r="T285" s="99" t="s">
        <v>316</v>
      </c>
      <c r="U285" s="54"/>
      <c r="V285" s="118">
        <v>105</v>
      </c>
      <c r="W285" s="54"/>
      <c r="X285" s="11">
        <v>-26</v>
      </c>
      <c r="Y285" s="54"/>
      <c r="Z285" s="75">
        <v>8.5665380205726098</v>
      </c>
      <c r="AA285" s="52" t="s">
        <v>38</v>
      </c>
      <c r="AB285" s="54"/>
      <c r="AC285" s="75">
        <v>5.6</v>
      </c>
      <c r="AD285" s="59"/>
      <c r="AE285" s="75">
        <v>5.5</v>
      </c>
      <c r="AF285" s="59"/>
      <c r="AG285" s="91">
        <v>5.7</v>
      </c>
      <c r="AH285" s="54"/>
      <c r="AI285" s="101">
        <v>53.414000000000001</v>
      </c>
      <c r="AJ285" s="52" t="s">
        <v>35</v>
      </c>
      <c r="AK285" s="54"/>
      <c r="AL285" s="55" t="s">
        <v>44</v>
      </c>
      <c r="AM285" s="56"/>
      <c r="AN285" s="55">
        <v>0.57325560740872317</v>
      </c>
      <c r="AO285" s="57"/>
      <c r="AP285" s="58">
        <v>9</v>
      </c>
      <c r="AQ285" s="54"/>
      <c r="AR285" s="58">
        <v>5</v>
      </c>
      <c r="AS285" s="54"/>
      <c r="AT285" s="106">
        <v>14</v>
      </c>
      <c r="AU285" s="54"/>
      <c r="AV285" s="75">
        <v>1.8166666666666667</v>
      </c>
      <c r="AW285" s="54"/>
      <c r="AX285" s="75">
        <v>11.55</v>
      </c>
      <c r="AY285" s="59"/>
      <c r="AZ285" s="92">
        <v>2.7666666666666666</v>
      </c>
      <c r="BA285" s="59"/>
      <c r="BB285" s="92">
        <v>11.566666666666666</v>
      </c>
      <c r="BC285" s="57"/>
      <c r="BD285" s="55">
        <v>3.6</v>
      </c>
      <c r="BE285" s="70"/>
      <c r="BF285" s="55">
        <v>96.4</v>
      </c>
      <c r="BG285" s="54"/>
      <c r="BH285" s="60">
        <v>7300</v>
      </c>
    </row>
    <row r="286" spans="1:60" s="61" customFormat="1" ht="15.75" customHeight="1" x14ac:dyDescent="0.3">
      <c r="A286" s="8" t="s">
        <v>688</v>
      </c>
      <c r="B286" s="8" t="s">
        <v>689</v>
      </c>
      <c r="C286" s="19"/>
      <c r="D286" s="81">
        <v>8.2599</v>
      </c>
      <c r="E286" s="52" t="s">
        <v>38</v>
      </c>
      <c r="F286" s="84" t="s">
        <v>42</v>
      </c>
      <c r="G286" s="99" t="s">
        <v>612</v>
      </c>
      <c r="H286" s="13"/>
      <c r="I286" s="86">
        <v>0.27242</v>
      </c>
      <c r="J286" s="76" t="s">
        <v>39</v>
      </c>
      <c r="K286" s="53"/>
      <c r="L286" s="81">
        <v>3.2570999999999999</v>
      </c>
      <c r="M286" s="52" t="s">
        <v>41</v>
      </c>
      <c r="N286" s="92" t="s">
        <v>42</v>
      </c>
      <c r="O286" s="99" t="s">
        <v>504</v>
      </c>
      <c r="P286" s="54"/>
      <c r="Q286" s="81">
        <v>13.8361</v>
      </c>
      <c r="R286" s="52" t="s">
        <v>35</v>
      </c>
      <c r="S286" s="92" t="s">
        <v>42</v>
      </c>
      <c r="T286" s="99" t="s">
        <v>705</v>
      </c>
      <c r="U286" s="54"/>
      <c r="V286" s="117">
        <v>2</v>
      </c>
      <c r="W286" s="54"/>
      <c r="X286" s="11">
        <v>0</v>
      </c>
      <c r="Y286" s="54"/>
      <c r="Z286" s="92">
        <v>5.1852623899108865</v>
      </c>
      <c r="AA286" s="52" t="s">
        <v>35</v>
      </c>
      <c r="AB286" s="54"/>
      <c r="AC286" s="52" t="s">
        <v>43</v>
      </c>
      <c r="AD286" s="59"/>
      <c r="AE286" s="52" t="s">
        <v>43</v>
      </c>
      <c r="AF286" s="59"/>
      <c r="AG286" s="52" t="s">
        <v>43</v>
      </c>
      <c r="AH286" s="54"/>
      <c r="AI286" s="102">
        <v>11.994</v>
      </c>
      <c r="AJ286" s="52" t="s">
        <v>35</v>
      </c>
      <c r="AK286" s="54"/>
      <c r="AL286" s="55" t="s">
        <v>44</v>
      </c>
      <c r="AM286" s="56"/>
      <c r="AN286" s="55">
        <v>4.6380738965032053</v>
      </c>
      <c r="AO286" s="57"/>
      <c r="AP286" s="58">
        <v>9</v>
      </c>
      <c r="AQ286" s="54"/>
      <c r="AR286" s="58">
        <v>5</v>
      </c>
      <c r="AS286" s="54"/>
      <c r="AT286" s="105">
        <v>11</v>
      </c>
      <c r="AU286" s="54"/>
      <c r="AV286" s="75">
        <v>1.8333333333333333</v>
      </c>
      <c r="AW286" s="54"/>
      <c r="AX286" s="92">
        <v>10.083333333333334</v>
      </c>
      <c r="AY286" s="59"/>
      <c r="AZ286" s="75">
        <v>2.8666666666666667</v>
      </c>
      <c r="BA286" s="59"/>
      <c r="BB286" s="75">
        <v>13.566666666666666</v>
      </c>
      <c r="BC286" s="57"/>
      <c r="BD286" s="55">
        <v>2.5</v>
      </c>
      <c r="BE286" s="70"/>
      <c r="BF286" s="55">
        <v>97.5</v>
      </c>
      <c r="BG286" s="54"/>
      <c r="BH286" s="60">
        <v>4500</v>
      </c>
    </row>
    <row r="287" spans="1:60" s="61" customFormat="1" ht="15.75" customHeight="1" x14ac:dyDescent="0.3">
      <c r="A287" s="8" t="s">
        <v>690</v>
      </c>
      <c r="B287" s="8" t="s">
        <v>691</v>
      </c>
      <c r="C287" s="19"/>
      <c r="D287" s="73">
        <v>9.5512999999999995</v>
      </c>
      <c r="E287" s="52" t="s">
        <v>38</v>
      </c>
      <c r="F287" s="84" t="s">
        <v>42</v>
      </c>
      <c r="G287" s="99" t="s">
        <v>316</v>
      </c>
      <c r="H287" s="13"/>
      <c r="I287" s="86">
        <v>0.28094999999999998</v>
      </c>
      <c r="J287" s="90" t="s">
        <v>42</v>
      </c>
      <c r="K287" s="53"/>
      <c r="L287" s="73">
        <v>7.1635</v>
      </c>
      <c r="M287" s="52" t="s">
        <v>38</v>
      </c>
      <c r="N287" s="75" t="s">
        <v>39</v>
      </c>
      <c r="O287" s="99" t="s">
        <v>612</v>
      </c>
      <c r="P287" s="54"/>
      <c r="Q287" s="73">
        <v>33.806699999999999</v>
      </c>
      <c r="R287" s="52" t="s">
        <v>41</v>
      </c>
      <c r="S287" s="91" t="s">
        <v>36</v>
      </c>
      <c r="T287" s="99" t="s">
        <v>755</v>
      </c>
      <c r="U287" s="54"/>
      <c r="V287" s="117">
        <v>65</v>
      </c>
      <c r="W287" s="54"/>
      <c r="X287" s="11">
        <v>5</v>
      </c>
      <c r="Y287" s="54"/>
      <c r="Z287" s="75">
        <v>10.870931255498304</v>
      </c>
      <c r="AA287" s="52" t="s">
        <v>41</v>
      </c>
      <c r="AB287" s="54"/>
      <c r="AC287" s="52" t="s">
        <v>43</v>
      </c>
      <c r="AD287" s="59"/>
      <c r="AE287" s="52" t="s">
        <v>43</v>
      </c>
      <c r="AF287" s="59"/>
      <c r="AG287" s="52" t="s">
        <v>43</v>
      </c>
      <c r="AH287" s="54"/>
      <c r="AI287" s="103">
        <v>74.302999999999997</v>
      </c>
      <c r="AJ287" s="52" t="s">
        <v>41</v>
      </c>
      <c r="AK287" s="54"/>
      <c r="AL287" s="55" t="s">
        <v>44</v>
      </c>
      <c r="AM287" s="56"/>
      <c r="AN287" s="55">
        <v>1.6337815759708432</v>
      </c>
      <c r="AO287" s="57"/>
      <c r="AP287" s="58">
        <v>10</v>
      </c>
      <c r="AQ287" s="54"/>
      <c r="AR287" s="58">
        <v>5</v>
      </c>
      <c r="AS287" s="54"/>
      <c r="AT287" s="105">
        <v>12</v>
      </c>
      <c r="AU287" s="54"/>
      <c r="AV287" s="75">
        <v>1.7166666666666666</v>
      </c>
      <c r="AW287" s="54"/>
      <c r="AX287" s="75">
        <v>12.9</v>
      </c>
      <c r="AY287" s="59"/>
      <c r="AZ287" s="92">
        <v>2.6833333333333331</v>
      </c>
      <c r="BA287" s="59"/>
      <c r="BB287" s="92">
        <v>11.5</v>
      </c>
      <c r="BC287" s="57"/>
      <c r="BD287" s="55">
        <v>0</v>
      </c>
      <c r="BE287" s="70"/>
      <c r="BF287" s="55">
        <v>100</v>
      </c>
      <c r="BG287" s="54"/>
      <c r="BH287" s="60">
        <v>12000</v>
      </c>
    </row>
    <row r="288" spans="1:60" s="61" customFormat="1" ht="15.75" customHeight="1" x14ac:dyDescent="0.3">
      <c r="A288" s="8" t="s">
        <v>693</v>
      </c>
      <c r="B288" s="8" t="s">
        <v>694</v>
      </c>
      <c r="C288" s="19"/>
      <c r="D288" s="81">
        <v>8.6597000000000008</v>
      </c>
      <c r="E288" s="52" t="s">
        <v>38</v>
      </c>
      <c r="F288" s="84" t="s">
        <v>42</v>
      </c>
      <c r="G288" s="99" t="s">
        <v>323</v>
      </c>
      <c r="H288" s="13"/>
      <c r="I288" s="74">
        <v>0.42435</v>
      </c>
      <c r="J288" s="76" t="s">
        <v>39</v>
      </c>
      <c r="K288" s="53"/>
      <c r="L288" s="82">
        <v>11.677</v>
      </c>
      <c r="M288" s="52" t="s">
        <v>38</v>
      </c>
      <c r="N288" s="75" t="s">
        <v>39</v>
      </c>
      <c r="O288" s="99" t="s">
        <v>557</v>
      </c>
      <c r="P288" s="54"/>
      <c r="Q288" s="82">
        <v>60.171599999999998</v>
      </c>
      <c r="R288" s="52" t="s">
        <v>35</v>
      </c>
      <c r="S288" s="75" t="s">
        <v>39</v>
      </c>
      <c r="T288" s="99" t="s">
        <v>264</v>
      </c>
      <c r="U288" s="54"/>
      <c r="V288" s="118">
        <v>156</v>
      </c>
      <c r="W288" s="54"/>
      <c r="X288" s="11">
        <v>-2</v>
      </c>
      <c r="Y288" s="54"/>
      <c r="Z288" s="91">
        <v>18.425741631566776</v>
      </c>
      <c r="AA288" s="52" t="s">
        <v>38</v>
      </c>
      <c r="AB288" s="54"/>
      <c r="AC288" s="91">
        <v>5.3</v>
      </c>
      <c r="AD288" s="59"/>
      <c r="AE288" s="91">
        <v>5.3</v>
      </c>
      <c r="AF288" s="59"/>
      <c r="AG288" s="75">
        <v>6.2</v>
      </c>
      <c r="AH288" s="54"/>
      <c r="AI288" s="102">
        <v>17.760999999999999</v>
      </c>
      <c r="AJ288" s="52" t="s">
        <v>41</v>
      </c>
      <c r="AK288" s="54"/>
      <c r="AL288" s="55" t="s">
        <v>44</v>
      </c>
      <c r="AM288" s="56"/>
      <c r="AN288" s="55">
        <v>4.5338931180036367E-2</v>
      </c>
      <c r="AO288" s="57"/>
      <c r="AP288" s="58">
        <v>10</v>
      </c>
      <c r="AQ288" s="54"/>
      <c r="AR288" s="58">
        <v>5</v>
      </c>
      <c r="AS288" s="54"/>
      <c r="AT288" s="106">
        <v>14</v>
      </c>
      <c r="AU288" s="54"/>
      <c r="AV288" s="92">
        <v>1.4833333333333334</v>
      </c>
      <c r="AW288" s="54"/>
      <c r="AX288" s="75">
        <v>10.666666666666666</v>
      </c>
      <c r="AY288" s="59"/>
      <c r="AZ288" s="75">
        <v>2.9666666666666668</v>
      </c>
      <c r="BA288" s="59"/>
      <c r="BB288" s="92">
        <v>10.733333333333333</v>
      </c>
      <c r="BC288" s="57"/>
      <c r="BD288" s="55">
        <v>4.9000000000000004</v>
      </c>
      <c r="BE288" s="70"/>
      <c r="BF288" s="55">
        <v>95.1</v>
      </c>
      <c r="BG288" s="54"/>
      <c r="BH288" s="60">
        <v>5600</v>
      </c>
    </row>
    <row r="289" spans="1:60" s="61" customFormat="1" ht="15.75" customHeight="1" x14ac:dyDescent="0.3">
      <c r="A289" s="8" t="s">
        <v>695</v>
      </c>
      <c r="B289" s="8" t="s">
        <v>696</v>
      </c>
      <c r="C289" s="19"/>
      <c r="D289" s="73">
        <v>11.797800000000001</v>
      </c>
      <c r="E289" s="52" t="s">
        <v>38</v>
      </c>
      <c r="F289" s="83" t="s">
        <v>36</v>
      </c>
      <c r="G289" s="99" t="s">
        <v>92</v>
      </c>
      <c r="H289" s="13"/>
      <c r="I289" s="87">
        <v>0.84979000000000005</v>
      </c>
      <c r="J289" s="89" t="s">
        <v>36</v>
      </c>
      <c r="K289" s="53"/>
      <c r="L289" s="82">
        <v>12.4011</v>
      </c>
      <c r="M289" s="52" t="s">
        <v>41</v>
      </c>
      <c r="N289" s="91" t="s">
        <v>36</v>
      </c>
      <c r="O289" s="99" t="s">
        <v>1132</v>
      </c>
      <c r="P289" s="54"/>
      <c r="Q289" s="82">
        <v>55.436399999999999</v>
      </c>
      <c r="R289" s="52" t="s">
        <v>35</v>
      </c>
      <c r="S289" s="91" t="s">
        <v>36</v>
      </c>
      <c r="T289" s="99" t="s">
        <v>125</v>
      </c>
      <c r="U289" s="54"/>
      <c r="V289" s="119">
        <v>270</v>
      </c>
      <c r="W289" s="54"/>
      <c r="X289" s="11">
        <v>-26</v>
      </c>
      <c r="Y289" s="54"/>
      <c r="Z289" s="91">
        <v>14.278053358359029</v>
      </c>
      <c r="AA289" s="52" t="s">
        <v>41</v>
      </c>
      <c r="AB289" s="54"/>
      <c r="AC289" s="52" t="s">
        <v>43</v>
      </c>
      <c r="AD289" s="59"/>
      <c r="AE289" s="52" t="s">
        <v>43</v>
      </c>
      <c r="AF289" s="59"/>
      <c r="AG289" s="52" t="s">
        <v>43</v>
      </c>
      <c r="AH289" s="54"/>
      <c r="AI289" s="101">
        <v>53.414000000000001</v>
      </c>
      <c r="AJ289" s="52" t="s">
        <v>35</v>
      </c>
      <c r="AK289" s="54"/>
      <c r="AL289" s="55" t="s">
        <v>44</v>
      </c>
      <c r="AM289" s="56"/>
      <c r="AN289" s="55">
        <v>11.864861241453278</v>
      </c>
      <c r="AO289" s="57"/>
      <c r="AP289" s="58">
        <v>10</v>
      </c>
      <c r="AQ289" s="54"/>
      <c r="AR289" s="58">
        <v>5</v>
      </c>
      <c r="AS289" s="54"/>
      <c r="AT289" s="105">
        <v>11</v>
      </c>
      <c r="AU289" s="54"/>
      <c r="AV289" s="91">
        <v>1.9666666666666666</v>
      </c>
      <c r="AW289" s="54"/>
      <c r="AX289" s="75">
        <v>10.75</v>
      </c>
      <c r="AY289" s="59"/>
      <c r="AZ289" s="75">
        <v>3.0166666666666666</v>
      </c>
      <c r="BA289" s="59"/>
      <c r="BB289" s="91">
        <v>21.966666666666665</v>
      </c>
      <c r="BC289" s="57"/>
      <c r="BD289" s="55">
        <v>3.6</v>
      </c>
      <c r="BE289" s="70"/>
      <c r="BF289" s="55">
        <v>96.4</v>
      </c>
      <c r="BG289" s="54"/>
      <c r="BH289" s="60">
        <v>11200</v>
      </c>
    </row>
    <row r="290" spans="1:60" s="61" customFormat="1" ht="15.75" customHeight="1" x14ac:dyDescent="0.3">
      <c r="A290" s="8" t="s">
        <v>697</v>
      </c>
      <c r="B290" s="8" t="s">
        <v>698</v>
      </c>
      <c r="C290" s="19"/>
      <c r="D290" s="73">
        <v>11.1761</v>
      </c>
      <c r="E290" s="52" t="s">
        <v>38</v>
      </c>
      <c r="F290" s="85" t="s">
        <v>39</v>
      </c>
      <c r="G290" s="99" t="s">
        <v>59</v>
      </c>
      <c r="H290" s="13"/>
      <c r="I290" s="74">
        <v>0.54413999999999996</v>
      </c>
      <c r="J290" s="76" t="s">
        <v>39</v>
      </c>
      <c r="K290" s="53"/>
      <c r="L290" s="81">
        <v>6.5303000000000004</v>
      </c>
      <c r="M290" s="52" t="s">
        <v>38</v>
      </c>
      <c r="N290" s="92" t="s">
        <v>42</v>
      </c>
      <c r="O290" s="99" t="s">
        <v>47</v>
      </c>
      <c r="P290" s="54"/>
      <c r="Q290" s="81">
        <v>20.879200000000001</v>
      </c>
      <c r="R290" s="52" t="s">
        <v>38</v>
      </c>
      <c r="S290" s="92" t="s">
        <v>42</v>
      </c>
      <c r="T290" s="99" t="s">
        <v>741</v>
      </c>
      <c r="U290" s="54"/>
      <c r="V290" s="118">
        <v>74</v>
      </c>
      <c r="W290" s="54"/>
      <c r="X290" s="11">
        <v>-17</v>
      </c>
      <c r="Y290" s="54"/>
      <c r="Z290" s="92">
        <v>6.4468418824062645</v>
      </c>
      <c r="AA290" s="52" t="s">
        <v>38</v>
      </c>
      <c r="AB290" s="54"/>
      <c r="AC290" s="52" t="s">
        <v>43</v>
      </c>
      <c r="AD290" s="59"/>
      <c r="AE290" s="52" t="s">
        <v>43</v>
      </c>
      <c r="AF290" s="59"/>
      <c r="AG290" s="52" t="s">
        <v>43</v>
      </c>
      <c r="AH290" s="54"/>
      <c r="AI290" s="103">
        <v>73.566999999999993</v>
      </c>
      <c r="AJ290" s="52" t="s">
        <v>38</v>
      </c>
      <c r="AK290" s="54"/>
      <c r="AL290" s="55" t="s">
        <v>44</v>
      </c>
      <c r="AM290" s="56"/>
      <c r="AN290" s="55">
        <v>2.9103226999206817</v>
      </c>
      <c r="AO290" s="57"/>
      <c r="AP290" s="58">
        <v>9</v>
      </c>
      <c r="AQ290" s="54"/>
      <c r="AR290" s="58">
        <v>4</v>
      </c>
      <c r="AS290" s="54"/>
      <c r="AT290" s="93" t="s">
        <v>43</v>
      </c>
      <c r="AU290" s="54"/>
      <c r="AV290" s="75">
        <v>1.7</v>
      </c>
      <c r="AW290" s="54"/>
      <c r="AX290" s="75">
        <v>13.883333333333333</v>
      </c>
      <c r="AY290" s="59"/>
      <c r="AZ290" s="92">
        <v>2.7166666666666668</v>
      </c>
      <c r="BA290" s="59"/>
      <c r="BB290" s="75">
        <v>13.25</v>
      </c>
      <c r="BC290" s="57"/>
      <c r="BD290" s="55">
        <v>2.2999999999999998</v>
      </c>
      <c r="BE290" s="70"/>
      <c r="BF290" s="55">
        <v>97.7</v>
      </c>
      <c r="BG290" s="54"/>
      <c r="BH290" s="60">
        <v>7500</v>
      </c>
    </row>
    <row r="291" spans="1:60" s="61" customFormat="1" ht="15.75" customHeight="1" x14ac:dyDescent="0.3">
      <c r="A291" s="8" t="s">
        <v>699</v>
      </c>
      <c r="B291" s="8" t="s">
        <v>700</v>
      </c>
      <c r="C291" s="19"/>
      <c r="D291" s="82">
        <v>12.512700000000001</v>
      </c>
      <c r="E291" s="52" t="s">
        <v>38</v>
      </c>
      <c r="F291" s="83" t="s">
        <v>36</v>
      </c>
      <c r="G291" s="99" t="s">
        <v>75</v>
      </c>
      <c r="H291" s="13"/>
      <c r="I291" s="86">
        <v>0.33777000000000001</v>
      </c>
      <c r="J291" s="90" t="s">
        <v>42</v>
      </c>
      <c r="K291" s="53"/>
      <c r="L291" s="82">
        <v>10.5495</v>
      </c>
      <c r="M291" s="52" t="s">
        <v>35</v>
      </c>
      <c r="N291" s="75" t="s">
        <v>39</v>
      </c>
      <c r="O291" s="99" t="s">
        <v>88</v>
      </c>
      <c r="P291" s="54"/>
      <c r="Q291" s="73">
        <v>37.699800000000003</v>
      </c>
      <c r="R291" s="52" t="s">
        <v>38</v>
      </c>
      <c r="S291" s="75" t="s">
        <v>39</v>
      </c>
      <c r="T291" s="99" t="s">
        <v>757</v>
      </c>
      <c r="U291" s="54"/>
      <c r="V291" s="119">
        <v>248</v>
      </c>
      <c r="W291" s="54"/>
      <c r="X291" s="11">
        <v>3</v>
      </c>
      <c r="Y291" s="54"/>
      <c r="Z291" s="75">
        <v>8.2788600522080564</v>
      </c>
      <c r="AA291" s="52" t="s">
        <v>35</v>
      </c>
      <c r="AB291" s="54"/>
      <c r="AC291" s="52" t="s">
        <v>43</v>
      </c>
      <c r="AD291" s="59"/>
      <c r="AE291" s="52" t="s">
        <v>43</v>
      </c>
      <c r="AF291" s="59"/>
      <c r="AG291" s="52" t="s">
        <v>43</v>
      </c>
      <c r="AH291" s="54"/>
      <c r="AI291" s="102">
        <v>16.079000000000001</v>
      </c>
      <c r="AJ291" s="52" t="s">
        <v>38</v>
      </c>
      <c r="AK291" s="54"/>
      <c r="AL291" s="55" t="s">
        <v>44</v>
      </c>
      <c r="AM291" s="56"/>
      <c r="AN291" s="55">
        <v>0.95463076823506565</v>
      </c>
      <c r="AO291" s="57"/>
      <c r="AP291" s="58">
        <v>9</v>
      </c>
      <c r="AQ291" s="54"/>
      <c r="AR291" s="58">
        <v>3</v>
      </c>
      <c r="AS291" s="54"/>
      <c r="AT291" s="106">
        <v>13</v>
      </c>
      <c r="AU291" s="54"/>
      <c r="AV291" s="92">
        <v>1.35</v>
      </c>
      <c r="AW291" s="54"/>
      <c r="AX291" s="92">
        <v>9.8000000000000007</v>
      </c>
      <c r="AY291" s="59"/>
      <c r="AZ291" s="75">
        <v>2.8666666666666667</v>
      </c>
      <c r="BA291" s="59"/>
      <c r="BB291" s="92">
        <v>12.05</v>
      </c>
      <c r="BC291" s="57"/>
      <c r="BD291" s="55">
        <v>13.3</v>
      </c>
      <c r="BE291" s="70"/>
      <c r="BF291" s="55">
        <v>86.7</v>
      </c>
      <c r="BG291" s="54"/>
      <c r="BH291" s="60">
        <v>7500</v>
      </c>
    </row>
    <row r="292" spans="1:60" s="61" customFormat="1" ht="15.75" customHeight="1" x14ac:dyDescent="0.3">
      <c r="A292" s="8" t="s">
        <v>701</v>
      </c>
      <c r="B292" s="8" t="s">
        <v>702</v>
      </c>
      <c r="C292" s="19"/>
      <c r="D292" s="81">
        <v>9.2858000000000001</v>
      </c>
      <c r="E292" s="52" t="s">
        <v>38</v>
      </c>
      <c r="F292" s="83" t="s">
        <v>36</v>
      </c>
      <c r="G292" s="99" t="s">
        <v>205</v>
      </c>
      <c r="H292" s="13"/>
      <c r="I292" s="86">
        <v>0.30884</v>
      </c>
      <c r="J292" s="76" t="s">
        <v>39</v>
      </c>
      <c r="K292" s="53"/>
      <c r="L292" s="73">
        <v>7.4333</v>
      </c>
      <c r="M292" s="52" t="s">
        <v>38</v>
      </c>
      <c r="N292" s="75" t="s">
        <v>39</v>
      </c>
      <c r="O292" s="99" t="s">
        <v>381</v>
      </c>
      <c r="P292" s="54"/>
      <c r="Q292" s="73">
        <v>33.376300000000001</v>
      </c>
      <c r="R292" s="52" t="s">
        <v>41</v>
      </c>
      <c r="S292" s="75" t="s">
        <v>39</v>
      </c>
      <c r="T292" s="99" t="s">
        <v>741</v>
      </c>
      <c r="U292" s="54"/>
      <c r="V292" s="117">
        <v>64</v>
      </c>
      <c r="W292" s="54"/>
      <c r="X292" s="11">
        <v>-11</v>
      </c>
      <c r="Y292" s="54"/>
      <c r="Z292" s="91">
        <v>17.876853488533648</v>
      </c>
      <c r="AA292" s="52" t="s">
        <v>41</v>
      </c>
      <c r="AB292" s="54"/>
      <c r="AC292" s="52" t="s">
        <v>43</v>
      </c>
      <c r="AD292" s="59"/>
      <c r="AE292" s="52" t="s">
        <v>43</v>
      </c>
      <c r="AF292" s="59"/>
      <c r="AG292" s="52" t="s">
        <v>43</v>
      </c>
      <c r="AH292" s="54"/>
      <c r="AI292" s="102">
        <v>3.6709999999999998</v>
      </c>
      <c r="AJ292" s="52" t="s">
        <v>35</v>
      </c>
      <c r="AK292" s="54"/>
      <c r="AL292" s="55" t="s">
        <v>44</v>
      </c>
      <c r="AM292" s="56"/>
      <c r="AN292" s="55">
        <v>0.25472200566563491</v>
      </c>
      <c r="AO292" s="57"/>
      <c r="AP292" s="58">
        <v>10</v>
      </c>
      <c r="AQ292" s="54"/>
      <c r="AR292" s="58">
        <v>5</v>
      </c>
      <c r="AS292" s="54"/>
      <c r="AT292" s="104">
        <v>16</v>
      </c>
      <c r="AU292" s="54"/>
      <c r="AV292" s="91">
        <v>2.3166666666666669</v>
      </c>
      <c r="AW292" s="54"/>
      <c r="AX292" s="75">
        <v>11.266666666666667</v>
      </c>
      <c r="AY292" s="59"/>
      <c r="AZ292" s="91">
        <v>3.3333333333333335</v>
      </c>
      <c r="BA292" s="59"/>
      <c r="BB292" s="75">
        <v>16.149999999999999</v>
      </c>
      <c r="BC292" s="57"/>
      <c r="BD292" s="55">
        <v>0.4</v>
      </c>
      <c r="BE292" s="70"/>
      <c r="BF292" s="55">
        <v>99.6</v>
      </c>
      <c r="BG292" s="54"/>
      <c r="BH292" s="60">
        <v>5500</v>
      </c>
    </row>
    <row r="293" spans="1:60" s="61" customFormat="1" ht="15.75" customHeight="1" x14ac:dyDescent="0.3">
      <c r="A293" s="8" t="s">
        <v>703</v>
      </c>
      <c r="B293" s="8" t="s">
        <v>704</v>
      </c>
      <c r="C293" s="19"/>
      <c r="D293" s="81">
        <v>8.7426999999999992</v>
      </c>
      <c r="E293" s="52" t="s">
        <v>38</v>
      </c>
      <c r="F293" s="84" t="s">
        <v>42</v>
      </c>
      <c r="G293" s="99" t="s">
        <v>264</v>
      </c>
      <c r="H293" s="13"/>
      <c r="I293" s="74">
        <v>0.48000999999999999</v>
      </c>
      <c r="J293" s="76" t="s">
        <v>39</v>
      </c>
      <c r="K293" s="53"/>
      <c r="L293" s="81">
        <v>6.4306999999999999</v>
      </c>
      <c r="M293" s="52" t="s">
        <v>38</v>
      </c>
      <c r="N293" s="92" t="s">
        <v>42</v>
      </c>
      <c r="O293" s="99" t="s">
        <v>196</v>
      </c>
      <c r="P293" s="54"/>
      <c r="Q293" s="81">
        <v>20.593499999999999</v>
      </c>
      <c r="R293" s="52" t="s">
        <v>38</v>
      </c>
      <c r="S293" s="92" t="s">
        <v>42</v>
      </c>
      <c r="T293" s="99" t="s">
        <v>264</v>
      </c>
      <c r="U293" s="54"/>
      <c r="V293" s="117">
        <v>28</v>
      </c>
      <c r="W293" s="54"/>
      <c r="X293" s="11">
        <v>-3</v>
      </c>
      <c r="Y293" s="54"/>
      <c r="Z293" s="75">
        <v>7.7321166095051446</v>
      </c>
      <c r="AA293" s="52" t="s">
        <v>38</v>
      </c>
      <c r="AB293" s="54"/>
      <c r="AC293" s="52" t="s">
        <v>43</v>
      </c>
      <c r="AD293" s="59"/>
      <c r="AE293" s="52" t="s">
        <v>43</v>
      </c>
      <c r="AF293" s="59"/>
      <c r="AG293" s="52" t="s">
        <v>43</v>
      </c>
      <c r="AH293" s="54"/>
      <c r="AI293" s="102">
        <v>16.007999999999999</v>
      </c>
      <c r="AJ293" s="52" t="s">
        <v>35</v>
      </c>
      <c r="AK293" s="54"/>
      <c r="AL293" s="55" t="s">
        <v>44</v>
      </c>
      <c r="AM293" s="56"/>
      <c r="AN293" s="55">
        <v>2.7560019598236156</v>
      </c>
      <c r="AO293" s="57"/>
      <c r="AP293" s="58">
        <v>10</v>
      </c>
      <c r="AQ293" s="54"/>
      <c r="AR293" s="58">
        <v>5</v>
      </c>
      <c r="AS293" s="54"/>
      <c r="AT293" s="105">
        <v>12</v>
      </c>
      <c r="AU293" s="54"/>
      <c r="AV293" s="91">
        <v>2.0666666666666669</v>
      </c>
      <c r="AW293" s="54"/>
      <c r="AX293" s="75">
        <v>10.566666666666666</v>
      </c>
      <c r="AY293" s="59"/>
      <c r="AZ293" s="52" t="s">
        <v>43</v>
      </c>
      <c r="BA293" s="59"/>
      <c r="BB293" s="52" t="s">
        <v>43</v>
      </c>
      <c r="BC293" s="57"/>
      <c r="BD293" s="55">
        <v>10.7</v>
      </c>
      <c r="BE293" s="70"/>
      <c r="BF293" s="55">
        <v>89.3</v>
      </c>
      <c r="BG293" s="54"/>
      <c r="BH293" s="60">
        <v>6000</v>
      </c>
    </row>
    <row r="294" spans="1:60" s="61" customFormat="1" ht="15.75" customHeight="1" x14ac:dyDescent="0.3">
      <c r="A294" s="8" t="s">
        <v>706</v>
      </c>
      <c r="B294" s="8" t="s">
        <v>707</v>
      </c>
      <c r="C294" s="19"/>
      <c r="D294" s="73">
        <v>10.688800000000001</v>
      </c>
      <c r="E294" s="52" t="s">
        <v>38</v>
      </c>
      <c r="F294" s="85" t="s">
        <v>39</v>
      </c>
      <c r="G294" s="99" t="s">
        <v>98</v>
      </c>
      <c r="H294" s="13"/>
      <c r="I294" s="74">
        <v>0.51509000000000005</v>
      </c>
      <c r="J294" s="90" t="s">
        <v>42</v>
      </c>
      <c r="K294" s="53"/>
      <c r="L294" s="73">
        <v>10.341699999999999</v>
      </c>
      <c r="M294" s="52" t="s">
        <v>38</v>
      </c>
      <c r="N294" s="75" t="s">
        <v>39</v>
      </c>
      <c r="O294" s="99" t="s">
        <v>743</v>
      </c>
      <c r="P294" s="54"/>
      <c r="Q294" s="73">
        <v>26.305399999999999</v>
      </c>
      <c r="R294" s="52" t="s">
        <v>35</v>
      </c>
      <c r="S294" s="92" t="s">
        <v>42</v>
      </c>
      <c r="T294" s="99" t="s">
        <v>716</v>
      </c>
      <c r="U294" s="54"/>
      <c r="V294" s="118">
        <v>173</v>
      </c>
      <c r="W294" s="54"/>
      <c r="X294" s="11">
        <v>6</v>
      </c>
      <c r="Y294" s="54"/>
      <c r="Z294" s="91">
        <v>11.961224348147978</v>
      </c>
      <c r="AA294" s="52" t="s">
        <v>41</v>
      </c>
      <c r="AB294" s="54"/>
      <c r="AC294" s="91">
        <v>5</v>
      </c>
      <c r="AD294" s="59"/>
      <c r="AE294" s="91">
        <v>4.9000000000000004</v>
      </c>
      <c r="AF294" s="59"/>
      <c r="AG294" s="91">
        <v>5</v>
      </c>
      <c r="AH294" s="54"/>
      <c r="AI294" s="101">
        <v>47.570999999999998</v>
      </c>
      <c r="AJ294" s="52" t="s">
        <v>41</v>
      </c>
      <c r="AK294" s="54"/>
      <c r="AL294" s="55" t="s">
        <v>44</v>
      </c>
      <c r="AM294" s="56"/>
      <c r="AN294" s="55">
        <v>2.0128172500751917</v>
      </c>
      <c r="AO294" s="57"/>
      <c r="AP294" s="58">
        <v>10</v>
      </c>
      <c r="AQ294" s="54"/>
      <c r="AR294" s="58">
        <v>5</v>
      </c>
      <c r="AS294" s="54"/>
      <c r="AT294" s="104">
        <v>16</v>
      </c>
      <c r="AU294" s="54"/>
      <c r="AV294" s="52" t="s">
        <v>43</v>
      </c>
      <c r="AW294" s="54"/>
      <c r="AX294" s="52" t="s">
        <v>43</v>
      </c>
      <c r="AY294" s="59"/>
      <c r="AZ294" s="75">
        <v>2.9833333333333334</v>
      </c>
      <c r="BA294" s="59"/>
      <c r="BB294" s="75">
        <v>15.3</v>
      </c>
      <c r="BC294" s="57"/>
      <c r="BD294" s="55">
        <v>0</v>
      </c>
      <c r="BE294" s="70"/>
      <c r="BF294" s="55">
        <v>100</v>
      </c>
      <c r="BG294" s="54"/>
      <c r="BH294" s="60">
        <v>9000</v>
      </c>
    </row>
    <row r="295" spans="1:60" s="61" customFormat="1" ht="15.75" customHeight="1" x14ac:dyDescent="0.3">
      <c r="A295" s="8" t="s">
        <v>708</v>
      </c>
      <c r="B295" s="8" t="s">
        <v>709</v>
      </c>
      <c r="C295" s="19"/>
      <c r="D295" s="82">
        <v>14.0039</v>
      </c>
      <c r="E295" s="52" t="s">
        <v>35</v>
      </c>
      <c r="F295" s="84" t="s">
        <v>42</v>
      </c>
      <c r="G295" s="99" t="s">
        <v>147</v>
      </c>
      <c r="H295" s="13"/>
      <c r="I295" s="87">
        <v>1.48258</v>
      </c>
      <c r="J295" s="89" t="s">
        <v>36</v>
      </c>
      <c r="K295" s="53"/>
      <c r="L295" s="73">
        <v>9.7632999999999992</v>
      </c>
      <c r="M295" s="52" t="s">
        <v>38</v>
      </c>
      <c r="N295" s="91" t="s">
        <v>36</v>
      </c>
      <c r="O295" s="99" t="s">
        <v>1162</v>
      </c>
      <c r="P295" s="54"/>
      <c r="Q295" s="73">
        <v>28.4024</v>
      </c>
      <c r="R295" s="52" t="s">
        <v>41</v>
      </c>
      <c r="S295" s="91" t="s">
        <v>36</v>
      </c>
      <c r="T295" s="99" t="s">
        <v>267</v>
      </c>
      <c r="U295" s="54"/>
      <c r="V295" s="119">
        <v>260</v>
      </c>
      <c r="W295" s="54"/>
      <c r="X295" s="100">
        <v>7</v>
      </c>
      <c r="Y295" s="54"/>
      <c r="Z295" s="92">
        <v>6.4102564102564097</v>
      </c>
      <c r="AA295" s="52" t="s">
        <v>35</v>
      </c>
      <c r="AB295" s="54"/>
      <c r="AC295" s="52" t="s">
        <v>43</v>
      </c>
      <c r="AD295" s="59"/>
      <c r="AE295" s="52" t="s">
        <v>43</v>
      </c>
      <c r="AF295" s="59"/>
      <c r="AG295" s="52" t="s">
        <v>43</v>
      </c>
      <c r="AH295" s="54"/>
      <c r="AI295" s="103">
        <v>69.498000000000005</v>
      </c>
      <c r="AJ295" s="52" t="s">
        <v>41</v>
      </c>
      <c r="AK295" s="54"/>
      <c r="AL295" s="55" t="s">
        <v>56</v>
      </c>
      <c r="AM295" s="56"/>
      <c r="AN295" s="55" t="s">
        <v>43</v>
      </c>
      <c r="AO295" s="57"/>
      <c r="AP295" s="58">
        <v>10</v>
      </c>
      <c r="AQ295" s="54"/>
      <c r="AR295" s="58">
        <v>5</v>
      </c>
      <c r="AS295" s="54"/>
      <c r="AT295" s="106">
        <v>14</v>
      </c>
      <c r="AU295" s="54"/>
      <c r="AV295" s="92">
        <v>1.25</v>
      </c>
      <c r="AW295" s="54"/>
      <c r="AX295" s="91">
        <v>17.533333333333335</v>
      </c>
      <c r="AY295" s="59"/>
      <c r="AZ295" s="92">
        <v>2.6833333333333331</v>
      </c>
      <c r="BA295" s="59"/>
      <c r="BB295" s="91">
        <v>19.033333333333335</v>
      </c>
      <c r="BC295" s="57"/>
      <c r="BD295" s="55">
        <v>9.5</v>
      </c>
      <c r="BE295" s="70"/>
      <c r="BF295" s="55">
        <v>90.5</v>
      </c>
      <c r="BG295" s="54"/>
      <c r="BH295" s="60">
        <v>12000</v>
      </c>
    </row>
    <row r="296" spans="1:60" s="61" customFormat="1" ht="15.75" customHeight="1" x14ac:dyDescent="0.3">
      <c r="A296" s="8" t="s">
        <v>710</v>
      </c>
      <c r="B296" s="8" t="s">
        <v>711</v>
      </c>
      <c r="C296" s="19"/>
      <c r="D296" s="82">
        <v>12.648899999999999</v>
      </c>
      <c r="E296" s="52" t="s">
        <v>35</v>
      </c>
      <c r="F296" s="84" t="s">
        <v>42</v>
      </c>
      <c r="G296" s="99" t="s">
        <v>156</v>
      </c>
      <c r="H296" s="13"/>
      <c r="I296" s="87">
        <v>1.0005599999999999</v>
      </c>
      <c r="J296" s="76" t="s">
        <v>39</v>
      </c>
      <c r="K296" s="53"/>
      <c r="L296" s="73">
        <v>7.2805</v>
      </c>
      <c r="M296" s="52" t="s">
        <v>41</v>
      </c>
      <c r="N296" s="75" t="s">
        <v>39</v>
      </c>
      <c r="O296" s="99" t="s">
        <v>1153</v>
      </c>
      <c r="P296" s="54"/>
      <c r="Q296" s="81">
        <v>19.7088</v>
      </c>
      <c r="R296" s="52" t="s">
        <v>38</v>
      </c>
      <c r="S296" s="92" t="s">
        <v>42</v>
      </c>
      <c r="T296" s="99" t="s">
        <v>520</v>
      </c>
      <c r="U296" s="54"/>
      <c r="V296" s="118">
        <v>138</v>
      </c>
      <c r="W296" s="54"/>
      <c r="X296" s="100">
        <v>-29</v>
      </c>
      <c r="Y296" s="54"/>
      <c r="Z296" s="92">
        <v>7.354022650389763</v>
      </c>
      <c r="AA296" s="52" t="s">
        <v>41</v>
      </c>
      <c r="AB296" s="54"/>
      <c r="AC296" s="52" t="s">
        <v>43</v>
      </c>
      <c r="AD296" s="59"/>
      <c r="AE296" s="52" t="s">
        <v>43</v>
      </c>
      <c r="AF296" s="59"/>
      <c r="AG296" s="52" t="s">
        <v>43</v>
      </c>
      <c r="AH296" s="54"/>
      <c r="AI296" s="101">
        <v>27.123999999999999</v>
      </c>
      <c r="AJ296" s="52" t="s">
        <v>41</v>
      </c>
      <c r="AK296" s="54"/>
      <c r="AL296" s="55" t="s">
        <v>56</v>
      </c>
      <c r="AM296" s="56"/>
      <c r="AN296" s="55" t="s">
        <v>43</v>
      </c>
      <c r="AO296" s="57"/>
      <c r="AP296" s="58">
        <v>9</v>
      </c>
      <c r="AQ296" s="54"/>
      <c r="AR296" s="58">
        <v>5</v>
      </c>
      <c r="AS296" s="54"/>
      <c r="AT296" s="106">
        <v>13</v>
      </c>
      <c r="AU296" s="54"/>
      <c r="AV296" s="92">
        <v>1.2666666666666666</v>
      </c>
      <c r="AW296" s="54"/>
      <c r="AX296" s="91">
        <v>21.883333333333333</v>
      </c>
      <c r="AY296" s="59"/>
      <c r="AZ296" s="75">
        <v>2.95</v>
      </c>
      <c r="BA296" s="59"/>
      <c r="BB296" s="91">
        <v>19.55</v>
      </c>
      <c r="BC296" s="57"/>
      <c r="BD296" s="55">
        <v>4.8</v>
      </c>
      <c r="BE296" s="70"/>
      <c r="BF296" s="55">
        <v>95.2</v>
      </c>
      <c r="BG296" s="54"/>
      <c r="BH296" s="60">
        <v>8500</v>
      </c>
    </row>
    <row r="297" spans="1:60" x14ac:dyDescent="0.3">
      <c r="BH297" s="65"/>
    </row>
  </sheetData>
  <sortState ref="A7:BH296">
    <sortCondition ref="B7:B296"/>
  </sortState>
  <mergeCells count="12">
    <mergeCell ref="AC1:AG1"/>
    <mergeCell ref="D1:G1"/>
    <mergeCell ref="I1:J1"/>
    <mergeCell ref="L1:O1"/>
    <mergeCell ref="Q1:T1"/>
    <mergeCell ref="V1:X1"/>
    <mergeCell ref="Z1:AA1"/>
    <mergeCell ref="AI1:AJ1"/>
    <mergeCell ref="AL1:AN1"/>
    <mergeCell ref="AP1:AR1"/>
    <mergeCell ref="AV1:BB1"/>
    <mergeCell ref="BD1:BF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38"/>
  <sheetViews>
    <sheetView zoomScale="90" zoomScaleNormal="90" workbookViewId="0">
      <pane xSplit="2" ySplit="5" topLeftCell="C6" activePane="bottomRight" state="frozen"/>
      <selection pane="topRight" activeCell="C1" sqref="C1"/>
      <selection pane="bottomLeft" activeCell="A6" sqref="A6"/>
      <selection pane="bottomRight" activeCell="A34" sqref="A34:XFD34"/>
    </sheetView>
  </sheetViews>
  <sheetFormatPr defaultColWidth="9.109375" defaultRowHeight="13.8" x14ac:dyDescent="0.3"/>
  <cols>
    <col min="1" max="1" width="5" style="64" bestFit="1" customWidth="1"/>
    <col min="2" max="2" width="18.5546875" style="62" customWidth="1"/>
    <col min="3" max="3" width="3.109375" style="62" customWidth="1"/>
    <col min="4" max="4" width="17.88671875" style="13" customWidth="1"/>
    <col min="5" max="5" width="10.44140625" style="13" customWidth="1"/>
    <col min="6" max="6" width="15.33203125" style="13" customWidth="1"/>
    <col min="7" max="7" width="18.109375" style="13" customWidth="1"/>
    <col min="8" max="8" width="3.109375" style="13" customWidth="1"/>
    <col min="9" max="9" width="18" style="17" customWidth="1"/>
    <col min="10" max="10" width="15.33203125" style="17" customWidth="1"/>
    <col min="11" max="11" width="3.33203125" style="57" customWidth="1"/>
    <col min="12" max="12" width="18.109375" style="17" customWidth="1"/>
    <col min="13" max="13" width="10.44140625" style="57" customWidth="1"/>
    <col min="14" max="14" width="15.33203125" style="17" customWidth="1"/>
    <col min="15" max="15" width="18.109375" style="13" customWidth="1"/>
    <col min="16" max="16" width="3.109375" style="17" customWidth="1"/>
    <col min="17" max="17" width="18" style="17" customWidth="1"/>
    <col min="18" max="18" width="10.44140625" style="57" customWidth="1"/>
    <col min="19" max="19" width="15.33203125" style="17" customWidth="1"/>
    <col min="20" max="20" width="18.109375" style="13" customWidth="1"/>
    <col min="21" max="21" width="3" style="17" customWidth="1"/>
    <col min="22" max="22" width="17.109375" style="17" customWidth="1"/>
    <col min="23" max="23" width="1.6640625" style="17" customWidth="1"/>
    <col min="24" max="24" width="19.33203125" style="17" customWidth="1"/>
    <col min="25" max="25" width="3" style="17" customWidth="1"/>
    <col min="26" max="26" width="20" style="17" customWidth="1"/>
    <col min="27" max="27" width="10.44140625" style="57" customWidth="1"/>
    <col min="28" max="28" width="3.109375" style="17" customWidth="1"/>
    <col min="29" max="29" width="18.44140625" style="17" customWidth="1"/>
    <col min="30" max="30" width="1.6640625" style="17" customWidth="1"/>
    <col min="31" max="31" width="18.44140625" style="17" customWidth="1"/>
    <col min="32" max="32" width="1.6640625" style="17" customWidth="1"/>
    <col min="33" max="33" width="18.44140625" style="17" customWidth="1"/>
    <col min="34" max="34" width="3.109375" style="17" customWidth="1"/>
    <col min="35" max="35" width="19.44140625" style="17" customWidth="1"/>
    <col min="36" max="36" width="14.33203125" style="57" bestFit="1" customWidth="1"/>
    <col min="37" max="37" width="3.109375" style="17" customWidth="1"/>
    <col min="38" max="38" width="19.44140625" style="17" customWidth="1"/>
    <col min="39" max="39" width="1.6640625" style="17" customWidth="1"/>
    <col min="40" max="40" width="19.44140625" style="17" customWidth="1"/>
    <col min="41" max="41" width="3.109375" style="17" customWidth="1"/>
    <col min="42" max="42" width="20.33203125" style="17" customWidth="1"/>
    <col min="43" max="43" width="1.6640625" style="17" customWidth="1"/>
    <col min="44" max="44" width="20.33203125" style="17" customWidth="1"/>
    <col min="45" max="45" width="3.109375" style="17" customWidth="1"/>
    <col min="46" max="46" width="22.44140625" style="17" customWidth="1"/>
    <col min="47" max="47" width="3.109375" style="17" customWidth="1"/>
    <col min="48" max="48" width="20.6640625" style="17" customWidth="1"/>
    <col min="49" max="49" width="1.44140625" style="17" customWidth="1"/>
    <col min="50" max="50" width="20.6640625" style="57" customWidth="1"/>
    <col min="51" max="51" width="1.6640625" style="18" customWidth="1"/>
    <col min="52" max="52" width="20.6640625" style="17" customWidth="1"/>
    <col min="53" max="53" width="1.6640625" style="17" customWidth="1"/>
    <col min="54" max="54" width="20.6640625" style="17" customWidth="1"/>
    <col min="55" max="55" width="3.109375" style="17" customWidth="1"/>
    <col min="56" max="56" width="18.33203125" style="17" customWidth="1"/>
    <col min="57" max="57" width="1.6640625" style="17" customWidth="1"/>
    <col min="58" max="58" width="18.33203125" style="17" customWidth="1"/>
    <col min="59" max="59" width="3.109375" style="17" customWidth="1"/>
    <col min="60" max="60" width="19.44140625" style="18" customWidth="1"/>
    <col min="61" max="16384" width="9.109375" style="66"/>
  </cols>
  <sheetData>
    <row r="1" spans="1:60" s="7" customFormat="1" ht="25.5" customHeight="1" x14ac:dyDescent="0.3">
      <c r="A1" s="1" t="s">
        <v>0</v>
      </c>
      <c r="B1" s="2"/>
      <c r="C1" s="3"/>
      <c r="D1" s="125" t="s">
        <v>1</v>
      </c>
      <c r="E1" s="133"/>
      <c r="F1" s="133"/>
      <c r="G1" s="126"/>
      <c r="H1" s="4"/>
      <c r="I1" s="125" t="s">
        <v>2</v>
      </c>
      <c r="J1" s="133"/>
      <c r="K1" s="4"/>
      <c r="L1" s="125" t="s">
        <v>3</v>
      </c>
      <c r="M1" s="133"/>
      <c r="N1" s="133"/>
      <c r="O1" s="126"/>
      <c r="P1" s="5"/>
      <c r="Q1" s="125" t="s">
        <v>4</v>
      </c>
      <c r="R1" s="133"/>
      <c r="S1" s="133"/>
      <c r="T1" s="126"/>
      <c r="U1" s="5"/>
      <c r="V1" s="125" t="s">
        <v>5</v>
      </c>
      <c r="W1" s="135"/>
      <c r="X1" s="136"/>
      <c r="Y1" s="5"/>
      <c r="Z1" s="125" t="s">
        <v>6</v>
      </c>
      <c r="AA1" s="126"/>
      <c r="AB1" s="5"/>
      <c r="AC1" s="125" t="s">
        <v>7</v>
      </c>
      <c r="AD1" s="133"/>
      <c r="AE1" s="133"/>
      <c r="AF1" s="133"/>
      <c r="AG1" s="134"/>
      <c r="AH1" s="5"/>
      <c r="AI1" s="125" t="s">
        <v>8</v>
      </c>
      <c r="AJ1" s="126"/>
      <c r="AK1" s="5"/>
      <c r="AL1" s="125" t="s">
        <v>9</v>
      </c>
      <c r="AM1" s="127"/>
      <c r="AN1" s="126"/>
      <c r="AO1" s="5"/>
      <c r="AP1" s="128" t="s">
        <v>10</v>
      </c>
      <c r="AQ1" s="129"/>
      <c r="AR1" s="130"/>
      <c r="AS1" s="5"/>
      <c r="AT1" s="6" t="s">
        <v>1086</v>
      </c>
      <c r="AU1" s="5"/>
      <c r="AV1" s="131" t="s">
        <v>11</v>
      </c>
      <c r="AW1" s="132"/>
      <c r="AX1" s="132"/>
      <c r="AY1" s="132"/>
      <c r="AZ1" s="132"/>
      <c r="BA1" s="132"/>
      <c r="BB1" s="132"/>
      <c r="BC1" s="5"/>
      <c r="BD1" s="128" t="s">
        <v>12</v>
      </c>
      <c r="BE1" s="129"/>
      <c r="BF1" s="130"/>
      <c r="BG1" s="5"/>
      <c r="BH1" s="6" t="s">
        <v>13</v>
      </c>
    </row>
    <row r="2" spans="1:60" s="19" customFormat="1" ht="12.75" customHeight="1" x14ac:dyDescent="0.3">
      <c r="A2" s="8"/>
      <c r="B2" s="9"/>
      <c r="C2" s="10"/>
      <c r="D2" s="11"/>
      <c r="E2" s="11"/>
      <c r="F2" s="12"/>
      <c r="G2" s="11"/>
      <c r="H2" s="13"/>
      <c r="I2" s="14"/>
      <c r="J2" s="14"/>
      <c r="K2" s="13"/>
      <c r="L2" s="15"/>
      <c r="M2" s="16"/>
      <c r="N2" s="15"/>
      <c r="O2" s="16"/>
      <c r="P2" s="17"/>
      <c r="Q2" s="14"/>
      <c r="R2" s="11"/>
      <c r="S2" s="14"/>
      <c r="T2" s="11"/>
      <c r="U2" s="17"/>
      <c r="V2" s="15"/>
      <c r="W2" s="17"/>
      <c r="X2" s="15"/>
      <c r="Y2" s="17"/>
      <c r="Z2" s="11"/>
      <c r="AA2" s="11"/>
      <c r="AB2" s="17"/>
      <c r="AC2" s="14"/>
      <c r="AD2" s="18"/>
      <c r="AE2" s="14"/>
      <c r="AF2" s="18"/>
      <c r="AG2" s="14"/>
      <c r="AH2" s="17"/>
      <c r="AI2" s="14"/>
      <c r="AJ2" s="11"/>
      <c r="AK2" s="17"/>
      <c r="AL2" s="15"/>
      <c r="AM2" s="18"/>
      <c r="AN2" s="15"/>
      <c r="AO2" s="17"/>
      <c r="AP2" s="15"/>
      <c r="AQ2" s="17"/>
      <c r="AR2" s="15"/>
      <c r="AS2" s="17"/>
      <c r="AT2" s="14"/>
      <c r="AU2" s="17"/>
      <c r="AV2" s="14"/>
      <c r="AW2" s="17"/>
      <c r="AX2" s="15"/>
      <c r="AY2" s="18"/>
      <c r="AZ2" s="14"/>
      <c r="BA2" s="18"/>
      <c r="BB2" s="15"/>
      <c r="BC2" s="17"/>
      <c r="BD2" s="14"/>
      <c r="BE2" s="18"/>
      <c r="BF2" s="14"/>
      <c r="BG2" s="17"/>
      <c r="BH2" s="15"/>
    </row>
    <row r="3" spans="1:60" s="30" customFormat="1" ht="96.6" x14ac:dyDescent="0.3">
      <c r="A3" s="20" t="s">
        <v>14</v>
      </c>
      <c r="B3" s="9"/>
      <c r="C3" s="21"/>
      <c r="D3" s="22" t="s">
        <v>15</v>
      </c>
      <c r="E3" s="23" t="s">
        <v>16</v>
      </c>
      <c r="F3" s="24" t="s">
        <v>17</v>
      </c>
      <c r="G3" s="24" t="s">
        <v>1120</v>
      </c>
      <c r="H3" s="25"/>
      <c r="I3" s="26" t="s">
        <v>18</v>
      </c>
      <c r="J3" s="24" t="s">
        <v>17</v>
      </c>
      <c r="K3" s="25"/>
      <c r="L3" s="26" t="s">
        <v>19</v>
      </c>
      <c r="M3" s="23" t="s">
        <v>16</v>
      </c>
      <c r="N3" s="24" t="s">
        <v>17</v>
      </c>
      <c r="O3" s="24" t="s">
        <v>712</v>
      </c>
      <c r="P3" s="27"/>
      <c r="Q3" s="26" t="s">
        <v>20</v>
      </c>
      <c r="R3" s="23" t="s">
        <v>16</v>
      </c>
      <c r="S3" s="24" t="s">
        <v>17</v>
      </c>
      <c r="T3" s="24" t="s">
        <v>1120</v>
      </c>
      <c r="U3" s="27"/>
      <c r="V3" s="26" t="s">
        <v>1180</v>
      </c>
      <c r="W3" s="27"/>
      <c r="X3" s="24" t="s">
        <v>21</v>
      </c>
      <c r="Y3" s="27"/>
      <c r="Z3" s="26" t="s">
        <v>22</v>
      </c>
      <c r="AA3" s="23" t="s">
        <v>16</v>
      </c>
      <c r="AB3" s="27"/>
      <c r="AC3" s="24" t="s">
        <v>1101</v>
      </c>
      <c r="AD3" s="25"/>
      <c r="AE3" s="24" t="s">
        <v>1102</v>
      </c>
      <c r="AF3" s="25"/>
      <c r="AG3" s="24" t="s">
        <v>1103</v>
      </c>
      <c r="AH3" s="27"/>
      <c r="AI3" s="24" t="s">
        <v>23</v>
      </c>
      <c r="AJ3" s="23" t="s">
        <v>16</v>
      </c>
      <c r="AK3" s="28"/>
      <c r="AL3" s="24" t="s">
        <v>24</v>
      </c>
      <c r="AM3" s="25"/>
      <c r="AN3" s="24" t="s">
        <v>25</v>
      </c>
      <c r="AO3" s="27"/>
      <c r="AP3" s="24" t="s">
        <v>26</v>
      </c>
      <c r="AQ3" s="28"/>
      <c r="AR3" s="24" t="s">
        <v>27</v>
      </c>
      <c r="AS3" s="28"/>
      <c r="AT3" s="24" t="s">
        <v>28</v>
      </c>
      <c r="AU3" s="28"/>
      <c r="AV3" s="24" t="s">
        <v>1171</v>
      </c>
      <c r="AW3" s="28"/>
      <c r="AX3" s="24" t="s">
        <v>1172</v>
      </c>
      <c r="AY3" s="29"/>
      <c r="AZ3" s="24" t="s">
        <v>1174</v>
      </c>
      <c r="BA3" s="25"/>
      <c r="BB3" s="24" t="s">
        <v>1173</v>
      </c>
      <c r="BC3" s="27"/>
      <c r="BD3" s="26" t="s">
        <v>29</v>
      </c>
      <c r="BE3" s="29"/>
      <c r="BF3" s="26" t="s">
        <v>768</v>
      </c>
      <c r="BG3" s="27"/>
      <c r="BH3" s="26" t="s">
        <v>30</v>
      </c>
    </row>
    <row r="4" spans="1:60" s="30" customFormat="1" x14ac:dyDescent="0.3">
      <c r="A4" s="20"/>
      <c r="B4" s="31" t="s">
        <v>31</v>
      </c>
      <c r="C4" s="21"/>
      <c r="D4" s="32" t="s">
        <v>1119</v>
      </c>
      <c r="E4" s="32"/>
      <c r="F4" s="33"/>
      <c r="G4" s="33"/>
      <c r="H4" s="34"/>
      <c r="I4" s="32" t="s">
        <v>1123</v>
      </c>
      <c r="J4" s="33"/>
      <c r="K4" s="34"/>
      <c r="L4" s="32" t="s">
        <v>1163</v>
      </c>
      <c r="M4" s="32"/>
      <c r="N4" s="33"/>
      <c r="O4" s="33"/>
      <c r="P4" s="35"/>
      <c r="Q4" s="32" t="s">
        <v>1168</v>
      </c>
      <c r="R4" s="32"/>
      <c r="S4" s="33"/>
      <c r="T4" s="33"/>
      <c r="U4" s="35"/>
      <c r="V4" s="32"/>
      <c r="W4" s="35"/>
      <c r="X4" s="32"/>
      <c r="Y4" s="35"/>
      <c r="Z4" s="32" t="s">
        <v>1179</v>
      </c>
      <c r="AA4" s="32"/>
      <c r="AB4" s="35"/>
      <c r="AC4" s="38" t="s">
        <v>1097</v>
      </c>
      <c r="AD4" s="67"/>
      <c r="AE4" s="38" t="s">
        <v>1098</v>
      </c>
      <c r="AF4" s="67"/>
      <c r="AG4" s="38" t="s">
        <v>1099</v>
      </c>
      <c r="AH4" s="35"/>
      <c r="AI4" s="32" t="s">
        <v>1108</v>
      </c>
      <c r="AJ4" s="32"/>
      <c r="AK4" s="35"/>
      <c r="AL4" s="32"/>
      <c r="AM4" s="34"/>
      <c r="AN4" s="32" t="s">
        <v>1117</v>
      </c>
      <c r="AO4" s="35"/>
      <c r="AP4" s="36" t="s">
        <v>1114</v>
      </c>
      <c r="AQ4" s="35"/>
      <c r="AR4" s="36" t="s">
        <v>1115</v>
      </c>
      <c r="AS4" s="35"/>
      <c r="AT4" s="36" t="s">
        <v>1176</v>
      </c>
      <c r="AU4" s="35"/>
      <c r="AV4" s="32" t="s">
        <v>1177</v>
      </c>
      <c r="AW4" s="35"/>
      <c r="AX4" s="32" t="s">
        <v>1178</v>
      </c>
      <c r="AY4" s="34"/>
      <c r="AZ4" s="32" t="s">
        <v>1169</v>
      </c>
      <c r="BA4" s="67"/>
      <c r="BB4" s="32" t="s">
        <v>1170</v>
      </c>
      <c r="BC4" s="35"/>
      <c r="BD4" s="32" t="s">
        <v>1109</v>
      </c>
      <c r="BE4" s="67"/>
      <c r="BF4" s="32" t="s">
        <v>769</v>
      </c>
      <c r="BG4" s="35"/>
      <c r="BH4" s="32" t="s">
        <v>1175</v>
      </c>
    </row>
    <row r="5" spans="1:60" s="30" customFormat="1" x14ac:dyDescent="0.3">
      <c r="A5" s="20"/>
      <c r="B5" s="31" t="s">
        <v>32</v>
      </c>
      <c r="C5" s="21"/>
      <c r="D5" s="38">
        <v>10.6</v>
      </c>
      <c r="E5" s="38"/>
      <c r="F5" s="33"/>
      <c r="G5" s="39"/>
      <c r="H5" s="34"/>
      <c r="I5" s="40">
        <v>0.5</v>
      </c>
      <c r="J5" s="33"/>
      <c r="K5" s="34"/>
      <c r="L5" s="38">
        <v>8.5</v>
      </c>
      <c r="M5" s="38"/>
      <c r="N5" s="33"/>
      <c r="O5" s="39"/>
      <c r="P5" s="35"/>
      <c r="Q5" s="38">
        <v>32.5</v>
      </c>
      <c r="R5" s="38"/>
      <c r="S5" s="33"/>
      <c r="T5" s="39"/>
      <c r="U5" s="35"/>
      <c r="V5" s="38"/>
      <c r="W5" s="35"/>
      <c r="X5" s="38"/>
      <c r="Y5" s="35"/>
      <c r="Z5" s="38">
        <v>9.5</v>
      </c>
      <c r="AA5" s="38"/>
      <c r="AB5" s="35"/>
      <c r="AC5" s="38">
        <v>6.1</v>
      </c>
      <c r="AD5" s="68"/>
      <c r="AE5" s="38">
        <v>6.1</v>
      </c>
      <c r="AF5" s="68"/>
      <c r="AG5" s="38">
        <v>6</v>
      </c>
      <c r="AH5" s="35"/>
      <c r="AI5" s="41">
        <v>33</v>
      </c>
      <c r="AJ5" s="42"/>
      <c r="AK5" s="35"/>
      <c r="AL5" s="42" t="s">
        <v>1116</v>
      </c>
      <c r="AM5" s="34"/>
      <c r="AN5" s="38">
        <v>1.4</v>
      </c>
      <c r="AO5" s="35"/>
      <c r="AP5" s="41">
        <v>10</v>
      </c>
      <c r="AQ5" s="96"/>
      <c r="AR5" s="41">
        <v>4.5</v>
      </c>
      <c r="AS5" s="96"/>
      <c r="AT5" s="41">
        <v>14</v>
      </c>
      <c r="AU5" s="35"/>
      <c r="AV5" s="38">
        <v>1.7</v>
      </c>
      <c r="AW5" s="35"/>
      <c r="AX5" s="38">
        <v>11.8</v>
      </c>
      <c r="AY5" s="34"/>
      <c r="AZ5" s="38">
        <v>2.9</v>
      </c>
      <c r="BA5" s="68"/>
      <c r="BB5" s="38">
        <v>15.4</v>
      </c>
      <c r="BC5" s="35"/>
      <c r="BD5" s="38">
        <v>5.3</v>
      </c>
      <c r="BE5" s="68"/>
      <c r="BF5" s="38">
        <v>94.8</v>
      </c>
      <c r="BG5" s="35"/>
      <c r="BH5" s="43">
        <v>7800</v>
      </c>
    </row>
    <row r="6" spans="1:60" s="37" customFormat="1" ht="15.75" customHeight="1" x14ac:dyDescent="0.3">
      <c r="A6" s="20"/>
      <c r="B6" s="44"/>
      <c r="C6" s="21"/>
      <c r="D6" s="45"/>
      <c r="E6" s="46"/>
      <c r="F6" s="47"/>
      <c r="G6" s="47"/>
      <c r="H6" s="34"/>
      <c r="I6" s="48"/>
      <c r="J6" s="47"/>
      <c r="K6" s="34"/>
      <c r="L6" s="48"/>
      <c r="M6" s="46"/>
      <c r="N6" s="49"/>
      <c r="O6" s="47"/>
      <c r="P6" s="35"/>
      <c r="R6" s="46"/>
      <c r="S6" s="47"/>
      <c r="T6" s="47"/>
      <c r="U6" s="35"/>
      <c r="V6" s="49"/>
      <c r="W6" s="35"/>
      <c r="X6" s="50"/>
      <c r="Y6" s="35"/>
      <c r="Z6" s="45"/>
      <c r="AA6" s="46"/>
      <c r="AB6" s="35"/>
      <c r="AC6" s="49"/>
      <c r="AD6" s="34"/>
      <c r="AE6" s="49"/>
      <c r="AF6" s="34"/>
      <c r="AG6" s="49"/>
      <c r="AH6" s="35"/>
      <c r="AI6" s="45"/>
      <c r="AJ6" s="46"/>
      <c r="AK6" s="35"/>
      <c r="AL6" s="46"/>
      <c r="AM6" s="34"/>
      <c r="AN6" s="46"/>
      <c r="AO6" s="35"/>
      <c r="AP6" s="51"/>
      <c r="AQ6" s="35"/>
      <c r="AR6" s="51"/>
      <c r="AS6" s="35"/>
      <c r="AT6" s="50"/>
      <c r="AU6" s="35"/>
      <c r="AV6" s="50"/>
      <c r="AW6" s="35"/>
      <c r="AX6" s="50"/>
      <c r="AY6" s="34"/>
      <c r="AZ6" s="50"/>
      <c r="BA6" s="69"/>
      <c r="BB6" s="50"/>
      <c r="BC6" s="35"/>
      <c r="BD6" s="50"/>
      <c r="BE6" s="69"/>
      <c r="BF6" s="55"/>
      <c r="BG6" s="35"/>
      <c r="BH6" s="51"/>
    </row>
    <row r="7" spans="1:60" s="37" customFormat="1" ht="15.75" customHeight="1" x14ac:dyDescent="0.3">
      <c r="A7" s="108"/>
      <c r="B7" s="109" t="s">
        <v>1186</v>
      </c>
      <c r="C7" s="21"/>
      <c r="D7" s="110"/>
      <c r="E7" s="110"/>
      <c r="F7" s="110"/>
      <c r="G7" s="110"/>
      <c r="H7" s="111"/>
      <c r="I7" s="110"/>
      <c r="J7" s="110"/>
      <c r="K7" s="112"/>
      <c r="L7" s="110"/>
      <c r="M7" s="110"/>
      <c r="N7" s="110"/>
      <c r="O7" s="110"/>
      <c r="P7" s="111"/>
      <c r="Q7" s="110"/>
      <c r="R7" s="110"/>
      <c r="S7" s="113"/>
      <c r="T7" s="113"/>
      <c r="U7" s="114"/>
      <c r="V7" s="113"/>
      <c r="W7" s="21"/>
      <c r="X7" s="113"/>
      <c r="Y7" s="21"/>
      <c r="Z7" s="113"/>
      <c r="AA7" s="113"/>
      <c r="AB7" s="21"/>
      <c r="AC7" s="113"/>
      <c r="AD7" s="21"/>
      <c r="AE7" s="115"/>
      <c r="AF7" s="21"/>
      <c r="AG7" s="115"/>
      <c r="AH7" s="21"/>
      <c r="AI7" s="116"/>
      <c r="AJ7" s="116"/>
      <c r="AL7" s="115"/>
      <c r="AN7" s="115"/>
      <c r="AP7" s="115"/>
      <c r="AR7" s="115"/>
      <c r="AT7" s="115"/>
      <c r="AV7" s="115"/>
      <c r="AX7" s="115"/>
      <c r="AZ7" s="115"/>
      <c r="BB7" s="115"/>
      <c r="BD7" s="115"/>
      <c r="BF7" s="115"/>
      <c r="BH7" s="115"/>
    </row>
    <row r="8" spans="1:60" s="61" customFormat="1" ht="15.75" customHeight="1" x14ac:dyDescent="0.3">
      <c r="A8" s="8" t="s">
        <v>106</v>
      </c>
      <c r="B8" s="8" t="s">
        <v>107</v>
      </c>
      <c r="C8" s="19"/>
      <c r="D8" s="81">
        <v>7.5911999999999997</v>
      </c>
      <c r="E8" s="52" t="s">
        <v>38</v>
      </c>
      <c r="F8" s="85" t="s">
        <v>39</v>
      </c>
      <c r="G8" s="99" t="s">
        <v>68</v>
      </c>
      <c r="H8" s="13"/>
      <c r="I8" s="74">
        <v>0.39978000000000002</v>
      </c>
      <c r="J8" s="76" t="s">
        <v>39</v>
      </c>
      <c r="K8" s="53"/>
      <c r="L8" s="82">
        <v>15.6089</v>
      </c>
      <c r="M8" s="52" t="s">
        <v>38</v>
      </c>
      <c r="N8" s="75" t="s">
        <v>39</v>
      </c>
      <c r="O8" s="99" t="s">
        <v>523</v>
      </c>
      <c r="P8" s="54"/>
      <c r="Q8" s="82">
        <v>44.495899999999999</v>
      </c>
      <c r="R8" s="52" t="s">
        <v>35</v>
      </c>
      <c r="S8" s="92" t="s">
        <v>42</v>
      </c>
      <c r="T8" s="99" t="s">
        <v>177</v>
      </c>
      <c r="U8" s="54"/>
      <c r="V8" s="118">
        <v>122</v>
      </c>
      <c r="W8" s="54"/>
      <c r="X8" s="11">
        <v>-20</v>
      </c>
      <c r="Y8" s="54"/>
      <c r="Z8" s="91">
        <v>24.780810587262202</v>
      </c>
      <c r="AA8" s="52" t="s">
        <v>38</v>
      </c>
      <c r="AB8" s="54"/>
      <c r="AC8" s="91">
        <v>4.7</v>
      </c>
      <c r="AD8" s="59"/>
      <c r="AE8" s="91">
        <v>4.5999999999999996</v>
      </c>
      <c r="AF8" s="59"/>
      <c r="AG8" s="91">
        <v>5.0999999999999996</v>
      </c>
      <c r="AH8" s="54"/>
      <c r="AI8" s="102">
        <v>14.57</v>
      </c>
      <c r="AJ8" s="52" t="s">
        <v>35</v>
      </c>
      <c r="AK8" s="54"/>
      <c r="AL8" s="55" t="s">
        <v>44</v>
      </c>
      <c r="AM8" s="56"/>
      <c r="AN8" s="55">
        <v>0.68376068376068377</v>
      </c>
      <c r="AO8" s="57"/>
      <c r="AP8" s="58">
        <v>9</v>
      </c>
      <c r="AQ8" s="54"/>
      <c r="AR8" s="58">
        <v>5</v>
      </c>
      <c r="AS8" s="54"/>
      <c r="AT8" s="105">
        <v>11</v>
      </c>
      <c r="AU8" s="54"/>
      <c r="AV8" s="75">
        <v>1.65</v>
      </c>
      <c r="AW8" s="54"/>
      <c r="AX8" s="75">
        <v>10.5</v>
      </c>
      <c r="AY8" s="59"/>
      <c r="AZ8" s="91">
        <v>3.4166666666666665</v>
      </c>
      <c r="BA8" s="59"/>
      <c r="BB8" s="75">
        <v>13.8</v>
      </c>
      <c r="BC8" s="57"/>
      <c r="BD8" s="55">
        <v>7.6</v>
      </c>
      <c r="BE8" s="70"/>
      <c r="BF8" s="55">
        <v>92.4</v>
      </c>
      <c r="BG8" s="54"/>
      <c r="BH8" s="60">
        <v>5700</v>
      </c>
    </row>
    <row r="9" spans="1:60" s="61" customFormat="1" ht="15.75" customHeight="1" x14ac:dyDescent="0.3">
      <c r="A9" s="8" t="s">
        <v>126</v>
      </c>
      <c r="B9" s="8" t="s">
        <v>127</v>
      </c>
      <c r="C9" s="19"/>
      <c r="D9" s="73">
        <v>10.483700000000001</v>
      </c>
      <c r="E9" s="52" t="s">
        <v>38</v>
      </c>
      <c r="F9" s="85" t="s">
        <v>39</v>
      </c>
      <c r="G9" s="99" t="s">
        <v>59</v>
      </c>
      <c r="H9" s="13"/>
      <c r="I9" s="86">
        <v>0.12206</v>
      </c>
      <c r="J9" s="76" t="s">
        <v>39</v>
      </c>
      <c r="K9" s="53"/>
      <c r="L9" s="81">
        <v>6.0738000000000003</v>
      </c>
      <c r="M9" s="52" t="s">
        <v>38</v>
      </c>
      <c r="N9" s="91" t="s">
        <v>36</v>
      </c>
      <c r="O9" s="99" t="s">
        <v>169</v>
      </c>
      <c r="P9" s="54"/>
      <c r="Q9" s="82">
        <v>52.510199999999998</v>
      </c>
      <c r="R9" s="52" t="s">
        <v>38</v>
      </c>
      <c r="S9" s="91" t="s">
        <v>36</v>
      </c>
      <c r="T9" s="99" t="s">
        <v>466</v>
      </c>
      <c r="U9" s="54"/>
      <c r="V9" s="117">
        <v>52</v>
      </c>
      <c r="W9" s="54"/>
      <c r="X9" s="11">
        <v>-20</v>
      </c>
      <c r="Y9" s="54"/>
      <c r="Z9" s="91">
        <v>30.460790918927749</v>
      </c>
      <c r="AA9" s="52" t="s">
        <v>41</v>
      </c>
      <c r="AB9" s="54"/>
      <c r="AC9" s="92">
        <v>7.5</v>
      </c>
      <c r="AD9" s="59"/>
      <c r="AE9" s="92">
        <v>7.3</v>
      </c>
      <c r="AF9" s="59"/>
      <c r="AG9" s="91">
        <v>5.6</v>
      </c>
      <c r="AH9" s="54"/>
      <c r="AI9" s="102">
        <v>3.6709999999999998</v>
      </c>
      <c r="AJ9" s="52" t="s">
        <v>35</v>
      </c>
      <c r="AK9" s="54"/>
      <c r="AL9" s="55" t="s">
        <v>44</v>
      </c>
      <c r="AM9" s="56"/>
      <c r="AN9" s="55">
        <v>0.21436883689593922</v>
      </c>
      <c r="AO9" s="57"/>
      <c r="AP9" s="58">
        <v>9</v>
      </c>
      <c r="AQ9" s="54"/>
      <c r="AR9" s="58">
        <v>5</v>
      </c>
      <c r="AS9" s="54"/>
      <c r="AT9" s="104">
        <v>15</v>
      </c>
      <c r="AU9" s="54"/>
      <c r="AV9" s="91">
        <v>2.6166666666666667</v>
      </c>
      <c r="AW9" s="54"/>
      <c r="AX9" s="75">
        <v>11.1</v>
      </c>
      <c r="AY9" s="59"/>
      <c r="AZ9" s="91">
        <v>3.4666666666666668</v>
      </c>
      <c r="BA9" s="59"/>
      <c r="BB9" s="92">
        <v>12.2</v>
      </c>
      <c r="BC9" s="57"/>
      <c r="BD9" s="55">
        <v>0.4</v>
      </c>
      <c r="BE9" s="70"/>
      <c r="BF9" s="55">
        <v>99.6</v>
      </c>
      <c r="BG9" s="54"/>
      <c r="BH9" s="60">
        <v>5400</v>
      </c>
    </row>
    <row r="10" spans="1:60" s="61" customFormat="1" ht="15.75" customHeight="1" x14ac:dyDescent="0.3">
      <c r="A10" s="8" t="s">
        <v>139</v>
      </c>
      <c r="B10" s="8" t="s">
        <v>140</v>
      </c>
      <c r="C10" s="19"/>
      <c r="D10" s="73">
        <v>9.7635000000000005</v>
      </c>
      <c r="E10" s="52" t="s">
        <v>38</v>
      </c>
      <c r="F10" s="83" t="s">
        <v>36</v>
      </c>
      <c r="G10" s="99" t="s">
        <v>388</v>
      </c>
      <c r="H10" s="13"/>
      <c r="I10" s="74">
        <v>0.45323999999999998</v>
      </c>
      <c r="J10" s="89" t="s">
        <v>36</v>
      </c>
      <c r="K10" s="53"/>
      <c r="L10" s="81">
        <v>5.5755999999999997</v>
      </c>
      <c r="M10" s="52" t="s">
        <v>41</v>
      </c>
      <c r="N10" s="91" t="s">
        <v>36</v>
      </c>
      <c r="O10" s="99" t="s">
        <v>188</v>
      </c>
      <c r="P10" s="54"/>
      <c r="Q10" s="73">
        <v>26.2713</v>
      </c>
      <c r="R10" s="52" t="s">
        <v>41</v>
      </c>
      <c r="S10" s="75" t="s">
        <v>39</v>
      </c>
      <c r="T10" s="99" t="s">
        <v>316</v>
      </c>
      <c r="U10" s="54"/>
      <c r="V10" s="117">
        <v>31</v>
      </c>
      <c r="W10" s="54"/>
      <c r="X10" s="11">
        <v>-7</v>
      </c>
      <c r="Y10" s="54"/>
      <c r="Z10" s="91">
        <v>13.342585491155667</v>
      </c>
      <c r="AA10" s="52" t="s">
        <v>41</v>
      </c>
      <c r="AB10" s="54"/>
      <c r="AC10" s="52" t="s">
        <v>43</v>
      </c>
      <c r="AD10" s="59"/>
      <c r="AE10" s="52" t="s">
        <v>43</v>
      </c>
      <c r="AF10" s="59"/>
      <c r="AG10" s="52" t="s">
        <v>43</v>
      </c>
      <c r="AH10" s="54"/>
      <c r="AI10" s="102">
        <v>14.57</v>
      </c>
      <c r="AJ10" s="52" t="s">
        <v>35</v>
      </c>
      <c r="AK10" s="54"/>
      <c r="AL10" s="55" t="s">
        <v>44</v>
      </c>
      <c r="AM10" s="56"/>
      <c r="AN10" s="55">
        <v>0.64521626918909702</v>
      </c>
      <c r="AO10" s="57"/>
      <c r="AP10" s="58">
        <v>10</v>
      </c>
      <c r="AQ10" s="54"/>
      <c r="AR10" s="58">
        <v>5</v>
      </c>
      <c r="AS10" s="54"/>
      <c r="AT10" s="106">
        <v>13</v>
      </c>
      <c r="AU10" s="54"/>
      <c r="AV10" s="91">
        <v>2.0833333333333335</v>
      </c>
      <c r="AW10" s="54"/>
      <c r="AX10" s="75">
        <v>13.416666666666666</v>
      </c>
      <c r="AY10" s="59"/>
      <c r="AZ10" s="91">
        <v>3.1166666666666667</v>
      </c>
      <c r="BA10" s="59"/>
      <c r="BB10" s="75">
        <v>16.366666666666667</v>
      </c>
      <c r="BC10" s="57"/>
      <c r="BD10" s="55">
        <v>7.6</v>
      </c>
      <c r="BE10" s="70"/>
      <c r="BF10" s="55">
        <v>92.4</v>
      </c>
      <c r="BG10" s="54"/>
      <c r="BH10" s="60">
        <v>7600</v>
      </c>
    </row>
    <row r="11" spans="1:60" s="61" customFormat="1" ht="15.75" customHeight="1" x14ac:dyDescent="0.3">
      <c r="A11" s="8" t="s">
        <v>229</v>
      </c>
      <c r="B11" s="8" t="s">
        <v>230</v>
      </c>
      <c r="C11" s="19"/>
      <c r="D11" s="81">
        <v>9.3247</v>
      </c>
      <c r="E11" s="52" t="s">
        <v>38</v>
      </c>
      <c r="F11" s="83" t="s">
        <v>36</v>
      </c>
      <c r="G11" s="99" t="s">
        <v>388</v>
      </c>
      <c r="H11" s="13"/>
      <c r="I11" s="74">
        <v>0.40292</v>
      </c>
      <c r="J11" s="76" t="s">
        <v>39</v>
      </c>
      <c r="K11" s="53"/>
      <c r="L11" s="82">
        <v>13.505599999999999</v>
      </c>
      <c r="M11" s="52" t="s">
        <v>38</v>
      </c>
      <c r="N11" s="75" t="s">
        <v>39</v>
      </c>
      <c r="O11" s="99" t="s">
        <v>62</v>
      </c>
      <c r="P11" s="54"/>
      <c r="Q11" s="82">
        <v>44.577599999999997</v>
      </c>
      <c r="R11" s="52" t="s">
        <v>38</v>
      </c>
      <c r="S11" s="75" t="s">
        <v>39</v>
      </c>
      <c r="T11" s="99" t="s">
        <v>612</v>
      </c>
      <c r="U11" s="54"/>
      <c r="V11" s="118">
        <v>207</v>
      </c>
      <c r="W11" s="54"/>
      <c r="X11" s="11">
        <v>1</v>
      </c>
      <c r="Y11" s="54"/>
      <c r="Z11" s="91">
        <v>25.586577431326575</v>
      </c>
      <c r="AA11" s="52" t="s">
        <v>41</v>
      </c>
      <c r="AB11" s="54"/>
      <c r="AC11" s="91">
        <v>5.0999999999999996</v>
      </c>
      <c r="AD11" s="59"/>
      <c r="AE11" s="91">
        <v>5</v>
      </c>
      <c r="AF11" s="59"/>
      <c r="AG11" s="91">
        <v>5.5</v>
      </c>
      <c r="AH11" s="54"/>
      <c r="AI11" s="102">
        <v>14.57</v>
      </c>
      <c r="AJ11" s="52" t="s">
        <v>35</v>
      </c>
      <c r="AK11" s="54"/>
      <c r="AL11" s="55" t="s">
        <v>44</v>
      </c>
      <c r="AM11" s="56"/>
      <c r="AN11" s="55">
        <v>0.7026506622773645</v>
      </c>
      <c r="AO11" s="57"/>
      <c r="AP11" s="58">
        <v>9</v>
      </c>
      <c r="AQ11" s="54"/>
      <c r="AR11" s="58">
        <v>5</v>
      </c>
      <c r="AS11" s="54"/>
      <c r="AT11" s="106">
        <v>13</v>
      </c>
      <c r="AU11" s="54"/>
      <c r="AV11" s="91">
        <v>1.9666666666666666</v>
      </c>
      <c r="AW11" s="54"/>
      <c r="AX11" s="75">
        <v>11.866666666666667</v>
      </c>
      <c r="AY11" s="59"/>
      <c r="AZ11" s="91">
        <v>3.3166666666666669</v>
      </c>
      <c r="BA11" s="59"/>
      <c r="BB11" s="75">
        <v>13.933333333333334</v>
      </c>
      <c r="BC11" s="57"/>
      <c r="BD11" s="55">
        <v>7.6</v>
      </c>
      <c r="BE11" s="70"/>
      <c r="BF11" s="55">
        <v>92.4</v>
      </c>
      <c r="BG11" s="54"/>
      <c r="BH11" s="60">
        <v>6500</v>
      </c>
    </row>
    <row r="12" spans="1:60" s="61" customFormat="1" ht="15.75" customHeight="1" x14ac:dyDescent="0.3">
      <c r="A12" s="8" t="s">
        <v>247</v>
      </c>
      <c r="B12" s="8" t="s">
        <v>248</v>
      </c>
      <c r="C12" s="19"/>
      <c r="D12" s="81">
        <v>8.1739999999999995</v>
      </c>
      <c r="E12" s="52" t="s">
        <v>38</v>
      </c>
      <c r="F12" s="83" t="s">
        <v>36</v>
      </c>
      <c r="G12" s="99" t="s">
        <v>68</v>
      </c>
      <c r="H12" s="13"/>
      <c r="I12" s="86">
        <v>0.32178000000000001</v>
      </c>
      <c r="J12" s="76" t="s">
        <v>39</v>
      </c>
      <c r="K12" s="53"/>
      <c r="L12" s="82">
        <v>11.977600000000001</v>
      </c>
      <c r="M12" s="52" t="s">
        <v>38</v>
      </c>
      <c r="N12" s="75" t="s">
        <v>39</v>
      </c>
      <c r="O12" s="99" t="s">
        <v>62</v>
      </c>
      <c r="P12" s="54"/>
      <c r="Q12" s="82">
        <v>51.738900000000001</v>
      </c>
      <c r="R12" s="52" t="s">
        <v>35</v>
      </c>
      <c r="S12" s="75" t="s">
        <v>39</v>
      </c>
      <c r="T12" s="99" t="s">
        <v>159</v>
      </c>
      <c r="U12" s="54"/>
      <c r="V12" s="118">
        <v>125</v>
      </c>
      <c r="W12" s="54"/>
      <c r="X12" s="11">
        <v>-10</v>
      </c>
      <c r="Y12" s="54"/>
      <c r="Z12" s="91">
        <v>21.449456717009653</v>
      </c>
      <c r="AA12" s="52" t="s">
        <v>41</v>
      </c>
      <c r="AB12" s="54"/>
      <c r="AC12" s="75">
        <v>5.9</v>
      </c>
      <c r="AD12" s="59"/>
      <c r="AE12" s="75">
        <v>5.9</v>
      </c>
      <c r="AF12" s="59"/>
      <c r="AG12" s="75">
        <v>6</v>
      </c>
      <c r="AH12" s="54"/>
      <c r="AI12" s="102">
        <v>14.57</v>
      </c>
      <c r="AJ12" s="52" t="s">
        <v>35</v>
      </c>
      <c r="AK12" s="54"/>
      <c r="AL12" s="55" t="s">
        <v>44</v>
      </c>
      <c r="AM12" s="56"/>
      <c r="AN12" s="55">
        <v>0.44912219840670031</v>
      </c>
      <c r="AO12" s="57"/>
      <c r="AP12" s="58">
        <v>9</v>
      </c>
      <c r="AQ12" s="54"/>
      <c r="AR12" s="58">
        <v>5</v>
      </c>
      <c r="AS12" s="54"/>
      <c r="AT12" s="105">
        <v>11</v>
      </c>
      <c r="AU12" s="54"/>
      <c r="AV12" s="91">
        <v>1.8666666666666667</v>
      </c>
      <c r="AW12" s="54"/>
      <c r="AX12" s="75">
        <v>11.5</v>
      </c>
      <c r="AY12" s="59"/>
      <c r="AZ12" s="91">
        <v>3.35</v>
      </c>
      <c r="BA12" s="59"/>
      <c r="BB12" s="75">
        <v>12.966666666666667</v>
      </c>
      <c r="BC12" s="57"/>
      <c r="BD12" s="55">
        <v>7.6</v>
      </c>
      <c r="BE12" s="70"/>
      <c r="BF12" s="55">
        <v>92.4</v>
      </c>
      <c r="BG12" s="54"/>
      <c r="BH12" s="60">
        <v>6000</v>
      </c>
    </row>
    <row r="13" spans="1:60" s="61" customFormat="1" ht="15.75" customHeight="1" x14ac:dyDescent="0.3">
      <c r="A13" s="8" t="s">
        <v>282</v>
      </c>
      <c r="B13" s="8" t="s">
        <v>283</v>
      </c>
      <c r="C13" s="19"/>
      <c r="D13" s="81">
        <v>8.6343999999999994</v>
      </c>
      <c r="E13" s="52" t="s">
        <v>38</v>
      </c>
      <c r="F13" s="85" t="s">
        <v>39</v>
      </c>
      <c r="G13" s="99" t="s">
        <v>182</v>
      </c>
      <c r="H13" s="13"/>
      <c r="I13" s="86">
        <v>0.30491000000000001</v>
      </c>
      <c r="J13" s="76" t="s">
        <v>39</v>
      </c>
      <c r="K13" s="53"/>
      <c r="L13" s="82">
        <v>10.685499999999999</v>
      </c>
      <c r="M13" s="52" t="s">
        <v>38</v>
      </c>
      <c r="N13" s="75" t="s">
        <v>39</v>
      </c>
      <c r="O13" s="99" t="s">
        <v>105</v>
      </c>
      <c r="P13" s="54"/>
      <c r="Q13" s="82">
        <v>62.437899999999999</v>
      </c>
      <c r="R13" s="52" t="s">
        <v>38</v>
      </c>
      <c r="S13" s="91" t="s">
        <v>36</v>
      </c>
      <c r="T13" s="99" t="s">
        <v>104</v>
      </c>
      <c r="U13" s="54"/>
      <c r="V13" s="118">
        <v>137</v>
      </c>
      <c r="W13" s="54"/>
      <c r="X13" s="11">
        <v>-20</v>
      </c>
      <c r="Y13" s="54"/>
      <c r="Z13" s="91">
        <v>15.513179933182263</v>
      </c>
      <c r="AA13" s="52" t="s">
        <v>41</v>
      </c>
      <c r="AB13" s="54"/>
      <c r="AC13" s="91">
        <v>4.8</v>
      </c>
      <c r="AD13" s="59"/>
      <c r="AE13" s="91">
        <v>4.8</v>
      </c>
      <c r="AF13" s="59"/>
      <c r="AG13" s="91">
        <v>5.0999999999999996</v>
      </c>
      <c r="AH13" s="54"/>
      <c r="AI13" s="103">
        <v>101.42400000000001</v>
      </c>
      <c r="AJ13" s="52" t="s">
        <v>41</v>
      </c>
      <c r="AK13" s="54"/>
      <c r="AL13" s="55" t="s">
        <v>44</v>
      </c>
      <c r="AM13" s="56"/>
      <c r="AN13" s="55">
        <v>0.81506892258636598</v>
      </c>
      <c r="AO13" s="57"/>
      <c r="AP13" s="58">
        <v>8</v>
      </c>
      <c r="AQ13" s="54"/>
      <c r="AR13" s="58">
        <v>5</v>
      </c>
      <c r="AS13" s="54"/>
      <c r="AT13" s="106">
        <v>13</v>
      </c>
      <c r="AU13" s="54"/>
      <c r="AV13" s="75">
        <v>1.7833333333333334</v>
      </c>
      <c r="AW13" s="54"/>
      <c r="AX13" s="92">
        <v>9.25</v>
      </c>
      <c r="AY13" s="59"/>
      <c r="AZ13" s="91">
        <v>3.45</v>
      </c>
      <c r="BA13" s="59"/>
      <c r="BB13" s="75">
        <v>14</v>
      </c>
      <c r="BC13" s="57"/>
      <c r="BD13" s="55">
        <v>7.6</v>
      </c>
      <c r="BE13" s="70"/>
      <c r="BF13" s="55">
        <v>92.4</v>
      </c>
      <c r="BG13" s="54"/>
      <c r="BH13" s="60">
        <v>5200</v>
      </c>
    </row>
    <row r="14" spans="1:60" s="61" customFormat="1" ht="15.75" customHeight="1" x14ac:dyDescent="0.3">
      <c r="A14" s="8" t="s">
        <v>351</v>
      </c>
      <c r="B14" s="8" t="s">
        <v>352</v>
      </c>
      <c r="C14" s="19"/>
      <c r="D14" s="73">
        <v>10.8736</v>
      </c>
      <c r="E14" s="52" t="s">
        <v>38</v>
      </c>
      <c r="F14" s="83" t="s">
        <v>36</v>
      </c>
      <c r="G14" s="99" t="s">
        <v>76</v>
      </c>
      <c r="H14" s="13"/>
      <c r="I14" s="86">
        <v>0.22331000000000001</v>
      </c>
      <c r="J14" s="76" t="s">
        <v>39</v>
      </c>
      <c r="K14" s="53"/>
      <c r="L14" s="81">
        <v>5.0449000000000002</v>
      </c>
      <c r="M14" s="52" t="s">
        <v>38</v>
      </c>
      <c r="N14" s="75" t="s">
        <v>39</v>
      </c>
      <c r="O14" s="99" t="s">
        <v>96</v>
      </c>
      <c r="P14" s="54"/>
      <c r="Q14" s="73">
        <v>30.426100000000002</v>
      </c>
      <c r="R14" s="52" t="s">
        <v>38</v>
      </c>
      <c r="S14" s="92" t="s">
        <v>42</v>
      </c>
      <c r="T14" s="99" t="s">
        <v>528</v>
      </c>
      <c r="U14" s="54"/>
      <c r="V14" s="117">
        <v>30</v>
      </c>
      <c r="W14" s="54"/>
      <c r="X14" s="11">
        <v>-3</v>
      </c>
      <c r="Y14" s="54"/>
      <c r="Z14" s="91">
        <v>15.369816160752459</v>
      </c>
      <c r="AA14" s="52" t="s">
        <v>41</v>
      </c>
      <c r="AB14" s="54"/>
      <c r="AC14" s="92">
        <v>7.3</v>
      </c>
      <c r="AD14" s="59"/>
      <c r="AE14" s="92">
        <v>7.2</v>
      </c>
      <c r="AF14" s="59"/>
      <c r="AG14" s="75">
        <v>6</v>
      </c>
      <c r="AH14" s="54"/>
      <c r="AI14" s="102">
        <v>3.6709999999999998</v>
      </c>
      <c r="AJ14" s="52" t="s">
        <v>35</v>
      </c>
      <c r="AK14" s="54"/>
      <c r="AL14" s="55" t="s">
        <v>44</v>
      </c>
      <c r="AM14" s="56"/>
      <c r="AN14" s="55">
        <v>0.22089211913923329</v>
      </c>
      <c r="AO14" s="57"/>
      <c r="AP14" s="58">
        <v>10</v>
      </c>
      <c r="AQ14" s="54"/>
      <c r="AR14" s="58">
        <v>5</v>
      </c>
      <c r="AS14" s="54"/>
      <c r="AT14" s="104">
        <v>16</v>
      </c>
      <c r="AU14" s="54"/>
      <c r="AV14" s="91">
        <v>2.3666666666666667</v>
      </c>
      <c r="AW14" s="54"/>
      <c r="AX14" s="92">
        <v>9.1666666666666661</v>
      </c>
      <c r="AY14" s="59"/>
      <c r="AZ14" s="91">
        <v>3.2166666666666668</v>
      </c>
      <c r="BA14" s="59"/>
      <c r="BB14" s="75">
        <v>12.966666666666667</v>
      </c>
      <c r="BC14" s="57"/>
      <c r="BD14" s="55">
        <v>0.4</v>
      </c>
      <c r="BE14" s="70"/>
      <c r="BF14" s="55">
        <v>99.6</v>
      </c>
      <c r="BG14" s="54"/>
      <c r="BH14" s="60">
        <v>5400</v>
      </c>
    </row>
    <row r="15" spans="1:60" s="61" customFormat="1" ht="15.75" customHeight="1" x14ac:dyDescent="0.3">
      <c r="A15" s="8" t="s">
        <v>414</v>
      </c>
      <c r="B15" s="8" t="s">
        <v>415</v>
      </c>
      <c r="C15" s="19"/>
      <c r="D15" s="81">
        <v>9.1969999999999992</v>
      </c>
      <c r="E15" s="52" t="s">
        <v>38</v>
      </c>
      <c r="F15" s="83" t="s">
        <v>36</v>
      </c>
      <c r="G15" s="99" t="s">
        <v>195</v>
      </c>
      <c r="H15" s="13"/>
      <c r="I15" s="86">
        <v>0.16950000000000001</v>
      </c>
      <c r="J15" s="76" t="s">
        <v>39</v>
      </c>
      <c r="K15" s="53"/>
      <c r="L15" s="81">
        <v>6.9763999999999999</v>
      </c>
      <c r="M15" s="52" t="s">
        <v>38</v>
      </c>
      <c r="N15" s="75" t="s">
        <v>39</v>
      </c>
      <c r="O15" s="99" t="s">
        <v>68</v>
      </c>
      <c r="P15" s="54"/>
      <c r="Q15" s="73">
        <v>36.818100000000001</v>
      </c>
      <c r="R15" s="52" t="s">
        <v>38</v>
      </c>
      <c r="S15" s="92" t="s">
        <v>42</v>
      </c>
      <c r="T15" s="99" t="s">
        <v>612</v>
      </c>
      <c r="U15" s="54"/>
      <c r="V15" s="117">
        <v>46</v>
      </c>
      <c r="W15" s="54"/>
      <c r="X15" s="11">
        <v>-3</v>
      </c>
      <c r="Y15" s="54"/>
      <c r="Z15" s="91">
        <v>21.059964632120465</v>
      </c>
      <c r="AA15" s="52" t="s">
        <v>38</v>
      </c>
      <c r="AB15" s="54"/>
      <c r="AC15" s="92">
        <v>6.8</v>
      </c>
      <c r="AD15" s="59"/>
      <c r="AE15" s="92">
        <v>6.7</v>
      </c>
      <c r="AF15" s="59"/>
      <c r="AG15" s="75">
        <v>6.4</v>
      </c>
      <c r="AH15" s="54"/>
      <c r="AI15" s="102">
        <v>14.57</v>
      </c>
      <c r="AJ15" s="52" t="s">
        <v>35</v>
      </c>
      <c r="AK15" s="54"/>
      <c r="AL15" s="55" t="s">
        <v>44</v>
      </c>
      <c r="AM15" s="56"/>
      <c r="AN15" s="55">
        <v>0.47559080435132089</v>
      </c>
      <c r="AO15" s="57"/>
      <c r="AP15" s="58">
        <v>10</v>
      </c>
      <c r="AQ15" s="54"/>
      <c r="AR15" s="58">
        <v>2</v>
      </c>
      <c r="AS15" s="54"/>
      <c r="AT15" s="106">
        <v>14</v>
      </c>
      <c r="AU15" s="54"/>
      <c r="AV15" s="91">
        <v>2.0166666666666666</v>
      </c>
      <c r="AW15" s="54"/>
      <c r="AX15" s="75">
        <v>12.383333333333333</v>
      </c>
      <c r="AY15" s="59"/>
      <c r="AZ15" s="91">
        <v>3.35</v>
      </c>
      <c r="BA15" s="59"/>
      <c r="BB15" s="75">
        <v>14.366666666666667</v>
      </c>
      <c r="BC15" s="57"/>
      <c r="BD15" s="55">
        <v>7.6</v>
      </c>
      <c r="BE15" s="70"/>
      <c r="BF15" s="55">
        <v>92.4</v>
      </c>
      <c r="BG15" s="54"/>
      <c r="BH15" s="60">
        <v>4900</v>
      </c>
    </row>
    <row r="16" spans="1:60" s="61" customFormat="1" ht="15.75" customHeight="1" x14ac:dyDescent="0.3">
      <c r="A16" s="8" t="s">
        <v>426</v>
      </c>
      <c r="B16" s="8" t="s">
        <v>427</v>
      </c>
      <c r="C16" s="19"/>
      <c r="D16" s="82">
        <v>13.1919</v>
      </c>
      <c r="E16" s="52" t="s">
        <v>38</v>
      </c>
      <c r="F16" s="83" t="s">
        <v>36</v>
      </c>
      <c r="G16" s="99" t="s">
        <v>545</v>
      </c>
      <c r="H16" s="13"/>
      <c r="I16" s="74">
        <v>0.52400000000000002</v>
      </c>
      <c r="J16" s="76" t="s">
        <v>39</v>
      </c>
      <c r="K16" s="53"/>
      <c r="L16" s="82">
        <v>10.984</v>
      </c>
      <c r="M16" s="52" t="s">
        <v>38</v>
      </c>
      <c r="N16" s="75" t="s">
        <v>39</v>
      </c>
      <c r="O16" s="99" t="s">
        <v>113</v>
      </c>
      <c r="P16" s="54"/>
      <c r="Q16" s="73">
        <v>37.401400000000002</v>
      </c>
      <c r="R16" s="52" t="s">
        <v>38</v>
      </c>
      <c r="S16" s="75" t="s">
        <v>39</v>
      </c>
      <c r="T16" s="99" t="s">
        <v>667</v>
      </c>
      <c r="U16" s="54"/>
      <c r="V16" s="119">
        <v>264</v>
      </c>
      <c r="W16" s="54"/>
      <c r="X16" s="11">
        <v>1</v>
      </c>
      <c r="Y16" s="54"/>
      <c r="Z16" s="91">
        <v>12.00131919484396</v>
      </c>
      <c r="AA16" s="52" t="s">
        <v>41</v>
      </c>
      <c r="AB16" s="54"/>
      <c r="AC16" s="52" t="s">
        <v>43</v>
      </c>
      <c r="AD16" s="59"/>
      <c r="AE16" s="52" t="s">
        <v>43</v>
      </c>
      <c r="AF16" s="59"/>
      <c r="AG16" s="52" t="s">
        <v>43</v>
      </c>
      <c r="AH16" s="54"/>
      <c r="AI16" s="101">
        <v>31.097999999999999</v>
      </c>
      <c r="AJ16" s="52" t="s">
        <v>41</v>
      </c>
      <c r="AK16" s="54"/>
      <c r="AL16" s="55" t="s">
        <v>44</v>
      </c>
      <c r="AM16" s="56"/>
      <c r="AN16" s="55">
        <v>0.77139359519723638</v>
      </c>
      <c r="AO16" s="57"/>
      <c r="AP16" s="58">
        <v>10</v>
      </c>
      <c r="AQ16" s="54"/>
      <c r="AR16" s="58">
        <v>5</v>
      </c>
      <c r="AS16" s="54"/>
      <c r="AT16" s="105">
        <v>8</v>
      </c>
      <c r="AU16" s="54"/>
      <c r="AV16" s="91">
        <v>2.25</v>
      </c>
      <c r="AW16" s="54"/>
      <c r="AX16" s="75">
        <v>13.833333333333334</v>
      </c>
      <c r="AY16" s="59"/>
      <c r="AZ16" s="91">
        <v>3.3833333333333333</v>
      </c>
      <c r="BA16" s="59"/>
      <c r="BB16" s="91">
        <v>18.183333333333334</v>
      </c>
      <c r="BC16" s="57"/>
      <c r="BD16" s="55">
        <v>7.6</v>
      </c>
      <c r="BE16" s="70"/>
      <c r="BF16" s="55">
        <v>92.4</v>
      </c>
      <c r="BG16" s="54"/>
      <c r="BH16" s="60">
        <v>8500</v>
      </c>
    </row>
    <row r="17" spans="1:60" s="61" customFormat="1" ht="15.75" customHeight="1" x14ac:dyDescent="0.3">
      <c r="A17" s="8" t="s">
        <v>432</v>
      </c>
      <c r="B17" s="8" t="s">
        <v>433</v>
      </c>
      <c r="C17" s="19"/>
      <c r="D17" s="81">
        <v>6.9382000000000001</v>
      </c>
      <c r="E17" s="52" t="s">
        <v>38</v>
      </c>
      <c r="F17" s="84" t="s">
        <v>42</v>
      </c>
      <c r="G17" s="99" t="s">
        <v>187</v>
      </c>
      <c r="H17" s="13"/>
      <c r="I17" s="87">
        <v>0.71143999999999996</v>
      </c>
      <c r="J17" s="89" t="s">
        <v>36</v>
      </c>
      <c r="K17" s="53"/>
      <c r="L17" s="81">
        <v>5.0518000000000001</v>
      </c>
      <c r="M17" s="52" t="s">
        <v>41</v>
      </c>
      <c r="N17" s="75" t="s">
        <v>39</v>
      </c>
      <c r="O17" s="99" t="s">
        <v>705</v>
      </c>
      <c r="P17" s="54"/>
      <c r="Q17" s="73">
        <v>28.808</v>
      </c>
      <c r="R17" s="52" t="s">
        <v>38</v>
      </c>
      <c r="S17" s="75" t="s">
        <v>39</v>
      </c>
      <c r="T17" s="99" t="s">
        <v>156</v>
      </c>
      <c r="U17" s="54"/>
      <c r="V17" s="117">
        <v>7</v>
      </c>
      <c r="W17" s="54"/>
      <c r="X17" s="11">
        <v>-1</v>
      </c>
      <c r="Y17" s="54"/>
      <c r="Z17" s="75">
        <v>10.838981967003452</v>
      </c>
      <c r="AA17" s="52" t="s">
        <v>41</v>
      </c>
      <c r="AB17" s="54"/>
      <c r="AC17" s="92">
        <v>7.1</v>
      </c>
      <c r="AD17" s="59"/>
      <c r="AE17" s="92">
        <v>7.1</v>
      </c>
      <c r="AF17" s="59"/>
      <c r="AG17" s="92">
        <v>6.5</v>
      </c>
      <c r="AH17" s="54"/>
      <c r="AI17" s="102">
        <v>14.57</v>
      </c>
      <c r="AJ17" s="52" t="s">
        <v>35</v>
      </c>
      <c r="AK17" s="54"/>
      <c r="AL17" s="55" t="s">
        <v>44</v>
      </c>
      <c r="AM17" s="56"/>
      <c r="AN17" s="55">
        <v>0.79933495331883875</v>
      </c>
      <c r="AO17" s="57"/>
      <c r="AP17" s="58">
        <v>7</v>
      </c>
      <c r="AQ17" s="54"/>
      <c r="AR17" s="58">
        <v>5</v>
      </c>
      <c r="AS17" s="54"/>
      <c r="AT17" s="105">
        <v>3</v>
      </c>
      <c r="AU17" s="54"/>
      <c r="AV17" s="75">
        <v>1.8333333333333333</v>
      </c>
      <c r="AW17" s="54"/>
      <c r="AX17" s="91">
        <v>16.433333333333334</v>
      </c>
      <c r="AY17" s="59"/>
      <c r="AZ17" s="91">
        <v>3.5333333333333332</v>
      </c>
      <c r="BA17" s="59"/>
      <c r="BB17" s="91">
        <v>20.233333333333334</v>
      </c>
      <c r="BC17" s="57"/>
      <c r="BD17" s="55">
        <v>7.6</v>
      </c>
      <c r="BE17" s="70"/>
      <c r="BF17" s="55">
        <v>92.4</v>
      </c>
      <c r="BG17" s="54"/>
      <c r="BH17" s="60">
        <v>7300</v>
      </c>
    </row>
    <row r="18" spans="1:60" s="61" customFormat="1" ht="15.75" customHeight="1" x14ac:dyDescent="0.3">
      <c r="A18" s="8" t="s">
        <v>436</v>
      </c>
      <c r="B18" s="8" t="s">
        <v>437</v>
      </c>
      <c r="C18" s="19"/>
      <c r="D18" s="73">
        <v>11.5282</v>
      </c>
      <c r="E18" s="52" t="s">
        <v>38</v>
      </c>
      <c r="F18" s="83" t="s">
        <v>36</v>
      </c>
      <c r="G18" s="99" t="s">
        <v>717</v>
      </c>
      <c r="H18" s="13"/>
      <c r="I18" s="74">
        <v>0.55495000000000005</v>
      </c>
      <c r="J18" s="89" t="s">
        <v>36</v>
      </c>
      <c r="K18" s="53"/>
      <c r="L18" s="82">
        <v>11.7561</v>
      </c>
      <c r="M18" s="52" t="s">
        <v>38</v>
      </c>
      <c r="N18" s="75" t="s">
        <v>39</v>
      </c>
      <c r="O18" s="99" t="s">
        <v>174</v>
      </c>
      <c r="P18" s="54"/>
      <c r="Q18" s="73">
        <v>38.711100000000002</v>
      </c>
      <c r="R18" s="52" t="s">
        <v>38</v>
      </c>
      <c r="S18" s="91" t="s">
        <v>36</v>
      </c>
      <c r="T18" s="99" t="s">
        <v>705</v>
      </c>
      <c r="U18" s="54"/>
      <c r="V18" s="119">
        <v>251</v>
      </c>
      <c r="W18" s="54"/>
      <c r="X18" s="11">
        <v>-5</v>
      </c>
      <c r="Y18" s="54"/>
      <c r="Z18" s="91">
        <v>22.864409016206618</v>
      </c>
      <c r="AA18" s="52" t="s">
        <v>38</v>
      </c>
      <c r="AB18" s="54"/>
      <c r="AC18" s="75">
        <v>5.6</v>
      </c>
      <c r="AD18" s="59"/>
      <c r="AE18" s="75">
        <v>5.5</v>
      </c>
      <c r="AF18" s="59"/>
      <c r="AG18" s="75">
        <v>6</v>
      </c>
      <c r="AH18" s="54"/>
      <c r="AI18" s="102">
        <v>14.57</v>
      </c>
      <c r="AJ18" s="52" t="s">
        <v>35</v>
      </c>
      <c r="AK18" s="54"/>
      <c r="AL18" s="55" t="s">
        <v>44</v>
      </c>
      <c r="AM18" s="56"/>
      <c r="AN18" s="55">
        <v>1.2835738534806442</v>
      </c>
      <c r="AO18" s="57"/>
      <c r="AP18" s="58">
        <v>10</v>
      </c>
      <c r="AQ18" s="54"/>
      <c r="AR18" s="58">
        <v>5</v>
      </c>
      <c r="AS18" s="54"/>
      <c r="AT18" s="105">
        <v>12</v>
      </c>
      <c r="AU18" s="54"/>
      <c r="AV18" s="91">
        <v>2.1833333333333331</v>
      </c>
      <c r="AW18" s="54"/>
      <c r="AX18" s="75">
        <v>12.016666666666667</v>
      </c>
      <c r="AY18" s="59"/>
      <c r="AZ18" s="91">
        <v>3.3333333333333335</v>
      </c>
      <c r="BA18" s="59"/>
      <c r="BB18" s="91">
        <v>18.316666666666666</v>
      </c>
      <c r="BC18" s="57"/>
      <c r="BD18" s="55">
        <v>7.6</v>
      </c>
      <c r="BE18" s="70"/>
      <c r="BF18" s="55">
        <v>92.4</v>
      </c>
      <c r="BG18" s="54"/>
      <c r="BH18" s="60">
        <v>7600</v>
      </c>
    </row>
    <row r="19" spans="1:60" s="61" customFormat="1" ht="15.75" customHeight="1" x14ac:dyDescent="0.3">
      <c r="A19" s="8" t="s">
        <v>478</v>
      </c>
      <c r="B19" s="8" t="s">
        <v>479</v>
      </c>
      <c r="C19" s="19"/>
      <c r="D19" s="73">
        <v>9.6568000000000005</v>
      </c>
      <c r="E19" s="52" t="s">
        <v>41</v>
      </c>
      <c r="F19" s="83" t="s">
        <v>36</v>
      </c>
      <c r="G19" s="99" t="s">
        <v>219</v>
      </c>
      <c r="H19" s="13"/>
      <c r="I19" s="86">
        <v>0.36058000000000001</v>
      </c>
      <c r="J19" s="76" t="s">
        <v>39</v>
      </c>
      <c r="K19" s="53"/>
      <c r="L19" s="73">
        <v>8.2284000000000006</v>
      </c>
      <c r="M19" s="52" t="s">
        <v>35</v>
      </c>
      <c r="N19" s="91" t="s">
        <v>36</v>
      </c>
      <c r="O19" s="99" t="s">
        <v>53</v>
      </c>
      <c r="P19" s="54"/>
      <c r="Q19" s="73">
        <v>34.140700000000002</v>
      </c>
      <c r="R19" s="52" t="s">
        <v>35</v>
      </c>
      <c r="S19" s="75" t="s">
        <v>39</v>
      </c>
      <c r="T19" s="99" t="s">
        <v>124</v>
      </c>
      <c r="U19" s="54"/>
      <c r="V19" s="118">
        <v>108</v>
      </c>
      <c r="W19" s="54"/>
      <c r="X19" s="11">
        <v>-37</v>
      </c>
      <c r="Y19" s="54"/>
      <c r="Z19" s="91">
        <v>17.563272039592807</v>
      </c>
      <c r="AA19" s="52" t="s">
        <v>41</v>
      </c>
      <c r="AB19" s="54"/>
      <c r="AC19" s="75">
        <v>6</v>
      </c>
      <c r="AD19" s="59"/>
      <c r="AE19" s="75">
        <v>6</v>
      </c>
      <c r="AF19" s="59"/>
      <c r="AG19" s="75">
        <v>5.8</v>
      </c>
      <c r="AH19" s="54"/>
      <c r="AI19" s="102">
        <v>14.57</v>
      </c>
      <c r="AJ19" s="52" t="s">
        <v>35</v>
      </c>
      <c r="AK19" s="54"/>
      <c r="AL19" s="55" t="s">
        <v>44</v>
      </c>
      <c r="AM19" s="56"/>
      <c r="AN19" s="55">
        <v>0.56331227618396174</v>
      </c>
      <c r="AO19" s="57"/>
      <c r="AP19" s="58">
        <v>10</v>
      </c>
      <c r="AQ19" s="54"/>
      <c r="AR19" s="58">
        <v>2</v>
      </c>
      <c r="AS19" s="54"/>
      <c r="AT19" s="105">
        <v>11</v>
      </c>
      <c r="AU19" s="54"/>
      <c r="AV19" s="91">
        <v>1.85</v>
      </c>
      <c r="AW19" s="54"/>
      <c r="AX19" s="75">
        <v>13.866666666666667</v>
      </c>
      <c r="AY19" s="59"/>
      <c r="AZ19" s="91">
        <v>3.1833333333333331</v>
      </c>
      <c r="BA19" s="59"/>
      <c r="BB19" s="75">
        <v>15.316666666666666</v>
      </c>
      <c r="BC19" s="57"/>
      <c r="BD19" s="55">
        <v>7.6</v>
      </c>
      <c r="BE19" s="70"/>
      <c r="BF19" s="55">
        <v>92.4</v>
      </c>
      <c r="BG19" s="54"/>
      <c r="BH19" s="60">
        <v>7000</v>
      </c>
    </row>
    <row r="20" spans="1:60" s="61" customFormat="1" ht="15.75" customHeight="1" x14ac:dyDescent="0.3">
      <c r="A20" s="8" t="s">
        <v>482</v>
      </c>
      <c r="B20" s="8" t="s">
        <v>483</v>
      </c>
      <c r="C20" s="19"/>
      <c r="D20" s="81">
        <v>8.3064</v>
      </c>
      <c r="E20" s="52" t="s">
        <v>38</v>
      </c>
      <c r="F20" s="85" t="s">
        <v>39</v>
      </c>
      <c r="G20" s="99" t="s">
        <v>68</v>
      </c>
      <c r="H20" s="13"/>
      <c r="I20" s="74">
        <v>0.51380999999999999</v>
      </c>
      <c r="J20" s="76" t="s">
        <v>39</v>
      </c>
      <c r="K20" s="53"/>
      <c r="L20" s="82">
        <v>14.724399999999999</v>
      </c>
      <c r="M20" s="52" t="s">
        <v>38</v>
      </c>
      <c r="N20" s="75" t="s">
        <v>39</v>
      </c>
      <c r="O20" s="99" t="s">
        <v>188</v>
      </c>
      <c r="P20" s="54"/>
      <c r="Q20" s="82">
        <v>61.256399999999999</v>
      </c>
      <c r="R20" s="52" t="s">
        <v>35</v>
      </c>
      <c r="S20" s="91" t="s">
        <v>36</v>
      </c>
      <c r="T20" s="99" t="s">
        <v>159</v>
      </c>
      <c r="U20" s="54"/>
      <c r="V20" s="118">
        <v>172</v>
      </c>
      <c r="W20" s="54"/>
      <c r="X20" s="11">
        <v>6</v>
      </c>
      <c r="Y20" s="54"/>
      <c r="Z20" s="91">
        <v>21.605429576139965</v>
      </c>
      <c r="AA20" s="52" t="s">
        <v>38</v>
      </c>
      <c r="AB20" s="54"/>
      <c r="AC20" s="91">
        <v>4.3</v>
      </c>
      <c r="AD20" s="59"/>
      <c r="AE20" s="91">
        <v>4.0999999999999996</v>
      </c>
      <c r="AF20" s="59"/>
      <c r="AG20" s="91">
        <v>4.9000000000000004</v>
      </c>
      <c r="AH20" s="54"/>
      <c r="AI20" s="103">
        <v>101.42400000000001</v>
      </c>
      <c r="AJ20" s="52" t="s">
        <v>41</v>
      </c>
      <c r="AK20" s="54"/>
      <c r="AL20" s="55" t="s">
        <v>44</v>
      </c>
      <c r="AM20" s="56"/>
      <c r="AN20" s="55">
        <v>0.88997583317656259</v>
      </c>
      <c r="AO20" s="57"/>
      <c r="AP20" s="58">
        <v>10</v>
      </c>
      <c r="AQ20" s="54"/>
      <c r="AR20" s="58">
        <v>3</v>
      </c>
      <c r="AS20" s="54"/>
      <c r="AT20" s="105">
        <v>11</v>
      </c>
      <c r="AU20" s="54"/>
      <c r="AV20" s="91">
        <v>2.0833333333333335</v>
      </c>
      <c r="AW20" s="54"/>
      <c r="AX20" s="75">
        <v>12.416666666666666</v>
      </c>
      <c r="AY20" s="59"/>
      <c r="AZ20" s="91">
        <v>3.4333333333333331</v>
      </c>
      <c r="BA20" s="59"/>
      <c r="BB20" s="91">
        <v>18.25</v>
      </c>
      <c r="BC20" s="57"/>
      <c r="BD20" s="55">
        <v>7.6</v>
      </c>
      <c r="BE20" s="70"/>
      <c r="BF20" s="55">
        <v>92.4</v>
      </c>
      <c r="BG20" s="54"/>
      <c r="BH20" s="60">
        <v>6800</v>
      </c>
    </row>
    <row r="21" spans="1:60" s="61" customFormat="1" ht="15.75" customHeight="1" x14ac:dyDescent="0.3">
      <c r="A21" s="8" t="s">
        <v>502</v>
      </c>
      <c r="B21" s="8" t="s">
        <v>503</v>
      </c>
      <c r="C21" s="19"/>
      <c r="D21" s="81">
        <v>8.3425999999999991</v>
      </c>
      <c r="E21" s="52" t="s">
        <v>38</v>
      </c>
      <c r="F21" s="85" t="s">
        <v>39</v>
      </c>
      <c r="G21" s="99" t="s">
        <v>174</v>
      </c>
      <c r="H21" s="13"/>
      <c r="I21" s="86">
        <v>0.30797000000000002</v>
      </c>
      <c r="J21" s="76" t="s">
        <v>39</v>
      </c>
      <c r="K21" s="53"/>
      <c r="L21" s="73">
        <v>8.4928000000000008</v>
      </c>
      <c r="M21" s="52" t="s">
        <v>38</v>
      </c>
      <c r="N21" s="75" t="s">
        <v>39</v>
      </c>
      <c r="O21" s="99" t="s">
        <v>504</v>
      </c>
      <c r="P21" s="54"/>
      <c r="Q21" s="82">
        <v>50.290399999999998</v>
      </c>
      <c r="R21" s="52" t="s">
        <v>38</v>
      </c>
      <c r="S21" s="75" t="s">
        <v>39</v>
      </c>
      <c r="T21" s="99" t="s">
        <v>517</v>
      </c>
      <c r="U21" s="54"/>
      <c r="V21" s="118">
        <v>73</v>
      </c>
      <c r="W21" s="54"/>
      <c r="X21" s="11">
        <v>-21</v>
      </c>
      <c r="Y21" s="54"/>
      <c r="Z21" s="91">
        <v>21.687108792147221</v>
      </c>
      <c r="AA21" s="52" t="s">
        <v>38</v>
      </c>
      <c r="AB21" s="54"/>
      <c r="AC21" s="52" t="s">
        <v>43</v>
      </c>
      <c r="AD21" s="59"/>
      <c r="AE21" s="52" t="s">
        <v>43</v>
      </c>
      <c r="AF21" s="59"/>
      <c r="AG21" s="52" t="s">
        <v>43</v>
      </c>
      <c r="AH21" s="54"/>
      <c r="AI21" s="103">
        <v>101.42400000000001</v>
      </c>
      <c r="AJ21" s="52" t="s">
        <v>41</v>
      </c>
      <c r="AK21" s="54"/>
      <c r="AL21" s="55" t="s">
        <v>44</v>
      </c>
      <c r="AM21" s="56"/>
      <c r="AN21" s="55">
        <v>0.49267555672337915</v>
      </c>
      <c r="AO21" s="57"/>
      <c r="AP21" s="58">
        <v>10</v>
      </c>
      <c r="AQ21" s="54"/>
      <c r="AR21" s="58">
        <v>5</v>
      </c>
      <c r="AS21" s="54"/>
      <c r="AT21" s="104">
        <v>15</v>
      </c>
      <c r="AU21" s="54"/>
      <c r="AV21" s="91">
        <v>2</v>
      </c>
      <c r="AW21" s="54"/>
      <c r="AX21" s="92">
        <v>9.4499999999999993</v>
      </c>
      <c r="AY21" s="59"/>
      <c r="AZ21" s="91">
        <v>3.55</v>
      </c>
      <c r="BA21" s="59"/>
      <c r="BB21" s="75">
        <v>13.033333333333333</v>
      </c>
      <c r="BC21" s="57"/>
      <c r="BD21" s="55">
        <v>7.6</v>
      </c>
      <c r="BE21" s="70"/>
      <c r="BF21" s="55">
        <v>92.4</v>
      </c>
      <c r="BG21" s="54"/>
      <c r="BH21" s="60">
        <v>5300</v>
      </c>
    </row>
    <row r="22" spans="1:60" s="61" customFormat="1" ht="15.75" customHeight="1" x14ac:dyDescent="0.3">
      <c r="A22" s="8" t="s">
        <v>505</v>
      </c>
      <c r="B22" s="8" t="s">
        <v>506</v>
      </c>
      <c r="C22" s="19"/>
      <c r="D22" s="81">
        <v>8.7096</v>
      </c>
      <c r="E22" s="52" t="s">
        <v>38</v>
      </c>
      <c r="F22" s="85" t="s">
        <v>39</v>
      </c>
      <c r="G22" s="99" t="s">
        <v>147</v>
      </c>
      <c r="H22" s="13"/>
      <c r="I22" s="86">
        <v>0.21540999999999999</v>
      </c>
      <c r="J22" s="76" t="s">
        <v>39</v>
      </c>
      <c r="K22" s="53"/>
      <c r="L22" s="73">
        <v>10.051500000000001</v>
      </c>
      <c r="M22" s="52" t="s">
        <v>38</v>
      </c>
      <c r="N22" s="75" t="s">
        <v>39</v>
      </c>
      <c r="O22" s="99" t="s">
        <v>147</v>
      </c>
      <c r="P22" s="54"/>
      <c r="Q22" s="82">
        <v>58.266500000000001</v>
      </c>
      <c r="R22" s="52" t="s">
        <v>38</v>
      </c>
      <c r="S22" s="75" t="s">
        <v>39</v>
      </c>
      <c r="T22" s="99" t="s">
        <v>528</v>
      </c>
      <c r="U22" s="54"/>
      <c r="V22" s="118">
        <v>114</v>
      </c>
      <c r="W22" s="54"/>
      <c r="X22" s="11">
        <v>-23</v>
      </c>
      <c r="Y22" s="54"/>
      <c r="Z22" s="91">
        <v>38.906980520868061</v>
      </c>
      <c r="AA22" s="52" t="s">
        <v>41</v>
      </c>
      <c r="AB22" s="54"/>
      <c r="AC22" s="75">
        <v>6.3</v>
      </c>
      <c r="AD22" s="59"/>
      <c r="AE22" s="75">
        <v>6.3</v>
      </c>
      <c r="AF22" s="59"/>
      <c r="AG22" s="92">
        <v>6.8</v>
      </c>
      <c r="AH22" s="54"/>
      <c r="AI22" s="102">
        <v>3.6709999999999998</v>
      </c>
      <c r="AJ22" s="52" t="s">
        <v>35</v>
      </c>
      <c r="AK22" s="54"/>
      <c r="AL22" s="55" t="s">
        <v>44</v>
      </c>
      <c r="AM22" s="56"/>
      <c r="AN22" s="55">
        <v>0.19658623725394669</v>
      </c>
      <c r="AO22" s="57"/>
      <c r="AP22" s="58">
        <v>9</v>
      </c>
      <c r="AQ22" s="54"/>
      <c r="AR22" s="58">
        <v>3</v>
      </c>
      <c r="AS22" s="54"/>
      <c r="AT22" s="105">
        <v>11</v>
      </c>
      <c r="AU22" s="54"/>
      <c r="AV22" s="91">
        <v>2.5499999999999998</v>
      </c>
      <c r="AW22" s="54"/>
      <c r="AX22" s="92">
        <v>9.4833333333333325</v>
      </c>
      <c r="AY22" s="59"/>
      <c r="AZ22" s="91">
        <v>3.3333333333333335</v>
      </c>
      <c r="BA22" s="59"/>
      <c r="BB22" s="92">
        <v>11.2</v>
      </c>
      <c r="BC22" s="57"/>
      <c r="BD22" s="55">
        <v>0.4</v>
      </c>
      <c r="BE22" s="70"/>
      <c r="BF22" s="55">
        <v>99.6</v>
      </c>
      <c r="BG22" s="54"/>
      <c r="BH22" s="60">
        <v>5700</v>
      </c>
    </row>
    <row r="23" spans="1:60" s="61" customFormat="1" ht="15.75" customHeight="1" x14ac:dyDescent="0.3">
      <c r="A23" s="8" t="s">
        <v>515</v>
      </c>
      <c r="B23" s="8" t="s">
        <v>516</v>
      </c>
      <c r="C23" s="19"/>
      <c r="D23" s="73">
        <v>9.7056000000000004</v>
      </c>
      <c r="E23" s="52" t="s">
        <v>38</v>
      </c>
      <c r="F23" s="83" t="s">
        <v>36</v>
      </c>
      <c r="G23" s="99" t="s">
        <v>550</v>
      </c>
      <c r="H23" s="13"/>
      <c r="I23" s="86">
        <v>0.30126999999999998</v>
      </c>
      <c r="J23" s="76" t="s">
        <v>39</v>
      </c>
      <c r="K23" s="53"/>
      <c r="L23" s="82">
        <v>16.183199999999999</v>
      </c>
      <c r="M23" s="52" t="s">
        <v>38</v>
      </c>
      <c r="N23" s="91" t="s">
        <v>36</v>
      </c>
      <c r="O23" s="99" t="s">
        <v>226</v>
      </c>
      <c r="P23" s="54"/>
      <c r="Q23" s="82">
        <v>81.091300000000004</v>
      </c>
      <c r="R23" s="52" t="s">
        <v>35</v>
      </c>
      <c r="S23" s="75" t="s">
        <v>39</v>
      </c>
      <c r="T23" s="99" t="s">
        <v>40</v>
      </c>
      <c r="U23" s="54"/>
      <c r="V23" s="119">
        <v>250</v>
      </c>
      <c r="W23" s="54"/>
      <c r="X23" s="11">
        <v>-9</v>
      </c>
      <c r="Y23" s="54"/>
      <c r="Z23" s="91">
        <v>62.34121875640821</v>
      </c>
      <c r="AA23" s="52" t="s">
        <v>41</v>
      </c>
      <c r="AB23" s="54"/>
      <c r="AC23" s="52" t="s">
        <v>43</v>
      </c>
      <c r="AD23" s="59"/>
      <c r="AE23" s="52" t="s">
        <v>43</v>
      </c>
      <c r="AF23" s="59"/>
      <c r="AG23" s="52" t="s">
        <v>43</v>
      </c>
      <c r="AH23" s="54"/>
      <c r="AI23" s="102">
        <v>3.6709999999999998</v>
      </c>
      <c r="AJ23" s="52" t="s">
        <v>35</v>
      </c>
      <c r="AK23" s="54"/>
      <c r="AL23" s="55" t="s">
        <v>44</v>
      </c>
      <c r="AM23" s="56"/>
      <c r="AN23" s="55">
        <v>0.27306101756704415</v>
      </c>
      <c r="AO23" s="57"/>
      <c r="AP23" s="58">
        <v>10</v>
      </c>
      <c r="AQ23" s="54"/>
      <c r="AR23" s="58">
        <v>5</v>
      </c>
      <c r="AS23" s="54"/>
      <c r="AT23" s="106">
        <v>13</v>
      </c>
      <c r="AU23" s="54"/>
      <c r="AV23" s="91">
        <v>2.5166666666666666</v>
      </c>
      <c r="AW23" s="54"/>
      <c r="AX23" s="92">
        <v>9.3000000000000007</v>
      </c>
      <c r="AY23" s="59"/>
      <c r="AZ23" s="91">
        <v>3.4166666666666665</v>
      </c>
      <c r="BA23" s="59"/>
      <c r="BB23" s="92">
        <v>11.416666666666666</v>
      </c>
      <c r="BC23" s="57"/>
      <c r="BD23" s="55">
        <v>0.4</v>
      </c>
      <c r="BE23" s="70"/>
      <c r="BF23" s="55">
        <v>99.6</v>
      </c>
      <c r="BG23" s="54"/>
      <c r="BH23" s="60">
        <v>6200</v>
      </c>
    </row>
    <row r="24" spans="1:60" s="61" customFormat="1" ht="15.75" customHeight="1" x14ac:dyDescent="0.3">
      <c r="A24" s="8" t="s">
        <v>531</v>
      </c>
      <c r="B24" s="8" t="s">
        <v>532</v>
      </c>
      <c r="C24" s="19"/>
      <c r="D24" s="81">
        <v>8.2213999999999992</v>
      </c>
      <c r="E24" s="52" t="s">
        <v>35</v>
      </c>
      <c r="F24" s="85" t="s">
        <v>39</v>
      </c>
      <c r="G24" s="99" t="s">
        <v>88</v>
      </c>
      <c r="H24" s="13"/>
      <c r="I24" s="86">
        <v>0.17494000000000001</v>
      </c>
      <c r="J24" s="76" t="s">
        <v>39</v>
      </c>
      <c r="K24" s="53"/>
      <c r="L24" s="82">
        <v>12.9742</v>
      </c>
      <c r="M24" s="52" t="s">
        <v>38</v>
      </c>
      <c r="N24" s="75" t="s">
        <v>39</v>
      </c>
      <c r="O24" s="99" t="s">
        <v>147</v>
      </c>
      <c r="P24" s="54"/>
      <c r="Q24" s="82">
        <v>54.793300000000002</v>
      </c>
      <c r="R24" s="52" t="s">
        <v>35</v>
      </c>
      <c r="S24" s="75" t="s">
        <v>39</v>
      </c>
      <c r="T24" s="99" t="s">
        <v>40</v>
      </c>
      <c r="U24" s="54"/>
      <c r="V24" s="118">
        <v>123</v>
      </c>
      <c r="W24" s="54"/>
      <c r="X24" s="11">
        <v>15</v>
      </c>
      <c r="Y24" s="54"/>
      <c r="Z24" s="91">
        <v>48.330588202451075</v>
      </c>
      <c r="AA24" s="52" t="s">
        <v>38</v>
      </c>
      <c r="AB24" s="54"/>
      <c r="AC24" s="52" t="s">
        <v>43</v>
      </c>
      <c r="AD24" s="59"/>
      <c r="AE24" s="52" t="s">
        <v>43</v>
      </c>
      <c r="AF24" s="59"/>
      <c r="AG24" s="52" t="s">
        <v>43</v>
      </c>
      <c r="AH24" s="54"/>
      <c r="AI24" s="102">
        <v>3.6709999999999998</v>
      </c>
      <c r="AJ24" s="52" t="s">
        <v>35</v>
      </c>
      <c r="AK24" s="54"/>
      <c r="AL24" s="55" t="s">
        <v>44</v>
      </c>
      <c r="AM24" s="56"/>
      <c r="AN24" s="55">
        <v>0.2721867061221071</v>
      </c>
      <c r="AO24" s="57"/>
      <c r="AP24" s="58" t="s">
        <v>43</v>
      </c>
      <c r="AQ24" s="54"/>
      <c r="AR24" s="58" t="s">
        <v>43</v>
      </c>
      <c r="AS24" s="54"/>
      <c r="AT24" s="58" t="s">
        <v>43</v>
      </c>
      <c r="AU24" s="54"/>
      <c r="AV24" s="91">
        <v>2.6166666666666667</v>
      </c>
      <c r="AW24" s="54"/>
      <c r="AX24" s="92">
        <v>9.6</v>
      </c>
      <c r="AY24" s="59"/>
      <c r="AZ24" s="91">
        <v>3.4833333333333334</v>
      </c>
      <c r="BA24" s="59"/>
      <c r="BB24" s="92">
        <v>12.3</v>
      </c>
      <c r="BC24" s="57"/>
      <c r="BD24" s="55">
        <v>0.4</v>
      </c>
      <c r="BE24" s="70"/>
      <c r="BF24" s="55">
        <v>99.6</v>
      </c>
      <c r="BG24" s="54"/>
      <c r="BH24" s="60">
        <v>4300</v>
      </c>
    </row>
    <row r="25" spans="1:60" s="61" customFormat="1" ht="15.75" customHeight="1" x14ac:dyDescent="0.3">
      <c r="A25" s="8" t="s">
        <v>558</v>
      </c>
      <c r="B25" s="8" t="s">
        <v>559</v>
      </c>
      <c r="C25" s="19"/>
      <c r="D25" s="81">
        <v>8.7576999999999998</v>
      </c>
      <c r="E25" s="52" t="s">
        <v>38</v>
      </c>
      <c r="F25" s="85" t="s">
        <v>39</v>
      </c>
      <c r="G25" s="99" t="s">
        <v>124</v>
      </c>
      <c r="H25" s="13"/>
      <c r="I25" s="74">
        <v>0.51924000000000003</v>
      </c>
      <c r="J25" s="76" t="s">
        <v>39</v>
      </c>
      <c r="K25" s="53"/>
      <c r="L25" s="82">
        <v>14.4153</v>
      </c>
      <c r="M25" s="52" t="s">
        <v>38</v>
      </c>
      <c r="N25" s="75" t="s">
        <v>39</v>
      </c>
      <c r="O25" s="99" t="s">
        <v>550</v>
      </c>
      <c r="P25" s="54"/>
      <c r="Q25" s="82">
        <v>45.479399999999998</v>
      </c>
      <c r="R25" s="52" t="s">
        <v>35</v>
      </c>
      <c r="S25" s="92" t="s">
        <v>42</v>
      </c>
      <c r="T25" s="99" t="s">
        <v>667</v>
      </c>
      <c r="U25" s="54"/>
      <c r="V25" s="118">
        <v>184</v>
      </c>
      <c r="W25" s="54"/>
      <c r="X25" s="11">
        <v>-2</v>
      </c>
      <c r="Y25" s="54"/>
      <c r="Z25" s="91">
        <v>49.858207246402337</v>
      </c>
      <c r="AA25" s="52" t="s">
        <v>41</v>
      </c>
      <c r="AB25" s="54"/>
      <c r="AC25" s="91">
        <v>4.8</v>
      </c>
      <c r="AD25" s="59"/>
      <c r="AE25" s="91">
        <v>4.8</v>
      </c>
      <c r="AF25" s="59"/>
      <c r="AG25" s="91">
        <v>5.6</v>
      </c>
      <c r="AH25" s="54"/>
      <c r="AI25" s="102">
        <v>14.57</v>
      </c>
      <c r="AJ25" s="52" t="s">
        <v>35</v>
      </c>
      <c r="AK25" s="54"/>
      <c r="AL25" s="55" t="s">
        <v>44</v>
      </c>
      <c r="AM25" s="56"/>
      <c r="AN25" s="55">
        <v>0.63058143835978364</v>
      </c>
      <c r="AO25" s="57"/>
      <c r="AP25" s="58">
        <v>8</v>
      </c>
      <c r="AQ25" s="54"/>
      <c r="AR25" s="58">
        <v>5</v>
      </c>
      <c r="AS25" s="54"/>
      <c r="AT25" s="104">
        <v>16</v>
      </c>
      <c r="AU25" s="54"/>
      <c r="AV25" s="91">
        <v>1.8666666666666667</v>
      </c>
      <c r="AW25" s="54"/>
      <c r="AX25" s="92">
        <v>10.3</v>
      </c>
      <c r="AY25" s="59"/>
      <c r="AZ25" s="91">
        <v>3.4166666666666665</v>
      </c>
      <c r="BA25" s="59"/>
      <c r="BB25" s="75">
        <v>13.333333333333334</v>
      </c>
      <c r="BC25" s="57"/>
      <c r="BD25" s="55">
        <v>7.6</v>
      </c>
      <c r="BE25" s="70"/>
      <c r="BF25" s="55">
        <v>92.4</v>
      </c>
      <c r="BG25" s="54"/>
      <c r="BH25" s="60">
        <v>7000</v>
      </c>
    </row>
    <row r="26" spans="1:60" s="61" customFormat="1" ht="15.75" customHeight="1" x14ac:dyDescent="0.3">
      <c r="A26" s="8" t="s">
        <v>593</v>
      </c>
      <c r="B26" s="8" t="s">
        <v>594</v>
      </c>
      <c r="C26" s="19"/>
      <c r="D26" s="73">
        <v>9.8943999999999992</v>
      </c>
      <c r="E26" s="52" t="s">
        <v>38</v>
      </c>
      <c r="F26" s="83" t="s">
        <v>36</v>
      </c>
      <c r="G26" s="99" t="s">
        <v>298</v>
      </c>
      <c r="H26" s="13"/>
      <c r="I26" s="86">
        <v>0.36014000000000002</v>
      </c>
      <c r="J26" s="89" t="s">
        <v>36</v>
      </c>
      <c r="K26" s="53"/>
      <c r="L26" s="73">
        <v>8.5074000000000005</v>
      </c>
      <c r="M26" s="52" t="s">
        <v>41</v>
      </c>
      <c r="N26" s="75" t="s">
        <v>39</v>
      </c>
      <c r="O26" s="99" t="s">
        <v>722</v>
      </c>
      <c r="P26" s="54"/>
      <c r="Q26" s="73">
        <v>35.857599999999998</v>
      </c>
      <c r="R26" s="52" t="s">
        <v>38</v>
      </c>
      <c r="S26" s="75" t="s">
        <v>39</v>
      </c>
      <c r="T26" s="99" t="s">
        <v>528</v>
      </c>
      <c r="U26" s="54"/>
      <c r="V26" s="118">
        <v>126</v>
      </c>
      <c r="W26" s="54"/>
      <c r="X26" s="11">
        <v>-50</v>
      </c>
      <c r="Y26" s="54"/>
      <c r="Z26" s="91">
        <v>29.974961588801001</v>
      </c>
      <c r="AA26" s="52" t="s">
        <v>41</v>
      </c>
      <c r="AB26" s="54"/>
      <c r="AC26" s="52" t="s">
        <v>43</v>
      </c>
      <c r="AD26" s="59"/>
      <c r="AE26" s="52" t="s">
        <v>43</v>
      </c>
      <c r="AF26" s="59"/>
      <c r="AG26" s="52" t="s">
        <v>43</v>
      </c>
      <c r="AH26" s="54"/>
      <c r="AI26" s="102">
        <v>14.57</v>
      </c>
      <c r="AJ26" s="52" t="s">
        <v>35</v>
      </c>
      <c r="AK26" s="54"/>
      <c r="AL26" s="55" t="s">
        <v>44</v>
      </c>
      <c r="AM26" s="56"/>
      <c r="AN26" s="55">
        <v>0.46947020998122119</v>
      </c>
      <c r="AO26" s="57"/>
      <c r="AP26" s="58">
        <v>10</v>
      </c>
      <c r="AQ26" s="54"/>
      <c r="AR26" s="58">
        <v>5</v>
      </c>
      <c r="AS26" s="54"/>
      <c r="AT26" s="104">
        <v>15</v>
      </c>
      <c r="AU26" s="54"/>
      <c r="AV26" s="91">
        <v>1.8833333333333333</v>
      </c>
      <c r="AW26" s="54"/>
      <c r="AX26" s="92">
        <v>9.9499999999999993</v>
      </c>
      <c r="AY26" s="59"/>
      <c r="AZ26" s="91">
        <v>3.45</v>
      </c>
      <c r="BA26" s="59"/>
      <c r="BB26" s="75">
        <v>15.133333333333333</v>
      </c>
      <c r="BC26" s="57"/>
      <c r="BD26" s="55">
        <v>7.6</v>
      </c>
      <c r="BE26" s="70"/>
      <c r="BF26" s="55">
        <v>92.4</v>
      </c>
      <c r="BG26" s="54"/>
      <c r="BH26" s="60">
        <v>5200</v>
      </c>
    </row>
    <row r="27" spans="1:60" s="61" customFormat="1" ht="15.75" customHeight="1" x14ac:dyDescent="0.3">
      <c r="A27" s="8" t="s">
        <v>595</v>
      </c>
      <c r="B27" s="8" t="s">
        <v>596</v>
      </c>
      <c r="C27" s="19"/>
      <c r="D27" s="73">
        <v>9.6553000000000004</v>
      </c>
      <c r="E27" s="52" t="s">
        <v>38</v>
      </c>
      <c r="F27" s="83" t="s">
        <v>36</v>
      </c>
      <c r="G27" s="99" t="s">
        <v>504</v>
      </c>
      <c r="H27" s="13"/>
      <c r="I27" s="86">
        <v>0.15021999999999999</v>
      </c>
      <c r="J27" s="76" t="s">
        <v>39</v>
      </c>
      <c r="K27" s="53"/>
      <c r="L27" s="81">
        <v>6.2093999999999996</v>
      </c>
      <c r="M27" s="52" t="s">
        <v>38</v>
      </c>
      <c r="N27" s="91" t="s">
        <v>36</v>
      </c>
      <c r="O27" s="99" t="s">
        <v>226</v>
      </c>
      <c r="P27" s="54"/>
      <c r="Q27" s="73">
        <v>37.491799999999998</v>
      </c>
      <c r="R27" s="52" t="s">
        <v>38</v>
      </c>
      <c r="S27" s="75" t="s">
        <v>39</v>
      </c>
      <c r="T27" s="99" t="s">
        <v>723</v>
      </c>
      <c r="U27" s="54"/>
      <c r="V27" s="117">
        <v>37</v>
      </c>
      <c r="W27" s="54"/>
      <c r="X27" s="11">
        <v>-6</v>
      </c>
      <c r="Y27" s="54"/>
      <c r="Z27" s="91">
        <v>24.159906186320121</v>
      </c>
      <c r="AA27" s="52" t="s">
        <v>35</v>
      </c>
      <c r="AB27" s="54"/>
      <c r="AC27" s="92">
        <v>7</v>
      </c>
      <c r="AD27" s="59"/>
      <c r="AE27" s="92">
        <v>7</v>
      </c>
      <c r="AF27" s="59"/>
      <c r="AG27" s="75">
        <v>6.2</v>
      </c>
      <c r="AH27" s="54"/>
      <c r="AI27" s="102">
        <v>3.6709999999999998</v>
      </c>
      <c r="AJ27" s="52" t="s">
        <v>35</v>
      </c>
      <c r="AK27" s="54"/>
      <c r="AL27" s="55" t="s">
        <v>44</v>
      </c>
      <c r="AM27" s="56"/>
      <c r="AN27" s="55">
        <v>0.21627129070706294</v>
      </c>
      <c r="AO27" s="57"/>
      <c r="AP27" s="58">
        <v>9</v>
      </c>
      <c r="AQ27" s="54"/>
      <c r="AR27" s="58">
        <v>5</v>
      </c>
      <c r="AS27" s="54"/>
      <c r="AT27" s="106">
        <v>14</v>
      </c>
      <c r="AU27" s="54"/>
      <c r="AV27" s="91">
        <v>2.5166666666666666</v>
      </c>
      <c r="AW27" s="54"/>
      <c r="AX27" s="92">
        <v>9.85</v>
      </c>
      <c r="AY27" s="59"/>
      <c r="AZ27" s="91">
        <v>3.15</v>
      </c>
      <c r="BA27" s="59"/>
      <c r="BB27" s="92">
        <v>12.583333333333334</v>
      </c>
      <c r="BC27" s="57"/>
      <c r="BD27" s="55">
        <v>0.4</v>
      </c>
      <c r="BE27" s="70"/>
      <c r="BF27" s="55">
        <v>99.6</v>
      </c>
      <c r="BG27" s="54"/>
      <c r="BH27" s="60">
        <v>5100</v>
      </c>
    </row>
    <row r="28" spans="1:60" s="61" customFormat="1" ht="15.75" customHeight="1" x14ac:dyDescent="0.3">
      <c r="A28" s="8" t="s">
        <v>605</v>
      </c>
      <c r="B28" s="8" t="s">
        <v>606</v>
      </c>
      <c r="C28" s="19"/>
      <c r="D28" s="81">
        <v>8.9816000000000003</v>
      </c>
      <c r="E28" s="52" t="s">
        <v>38</v>
      </c>
      <c r="F28" s="85" t="s">
        <v>39</v>
      </c>
      <c r="G28" s="99" t="s">
        <v>116</v>
      </c>
      <c r="H28" s="13"/>
      <c r="I28" s="86">
        <v>0.33900000000000002</v>
      </c>
      <c r="J28" s="76" t="s">
        <v>39</v>
      </c>
      <c r="K28" s="53"/>
      <c r="L28" s="82">
        <v>12.984400000000001</v>
      </c>
      <c r="M28" s="52" t="s">
        <v>38</v>
      </c>
      <c r="N28" s="75" t="s">
        <v>39</v>
      </c>
      <c r="O28" s="99" t="s">
        <v>88</v>
      </c>
      <c r="P28" s="54"/>
      <c r="Q28" s="82">
        <v>44.298099999999998</v>
      </c>
      <c r="R28" s="52" t="s">
        <v>38</v>
      </c>
      <c r="S28" s="75" t="s">
        <v>39</v>
      </c>
      <c r="T28" s="99" t="s">
        <v>723</v>
      </c>
      <c r="U28" s="54"/>
      <c r="V28" s="118">
        <v>169</v>
      </c>
      <c r="W28" s="54"/>
      <c r="X28" s="11">
        <v>-39</v>
      </c>
      <c r="Y28" s="54"/>
      <c r="Z28" s="91">
        <v>35.148714898937918</v>
      </c>
      <c r="AA28" s="52" t="s">
        <v>38</v>
      </c>
      <c r="AB28" s="54"/>
      <c r="AC28" s="91">
        <v>4.8</v>
      </c>
      <c r="AD28" s="59"/>
      <c r="AE28" s="91">
        <v>4.8</v>
      </c>
      <c r="AF28" s="59"/>
      <c r="AG28" s="91">
        <v>5.2</v>
      </c>
      <c r="AH28" s="54"/>
      <c r="AI28" s="103">
        <v>101.42400000000001</v>
      </c>
      <c r="AJ28" s="52" t="s">
        <v>41</v>
      </c>
      <c r="AK28" s="54"/>
      <c r="AL28" s="55" t="s">
        <v>44</v>
      </c>
      <c r="AM28" s="56"/>
      <c r="AN28" s="55">
        <v>0.85393840969220103</v>
      </c>
      <c r="AO28" s="57"/>
      <c r="AP28" s="58">
        <v>10</v>
      </c>
      <c r="AQ28" s="54"/>
      <c r="AR28" s="58">
        <v>5</v>
      </c>
      <c r="AS28" s="54"/>
      <c r="AT28" s="104">
        <v>16</v>
      </c>
      <c r="AU28" s="54"/>
      <c r="AV28" s="91">
        <v>1.85</v>
      </c>
      <c r="AW28" s="54"/>
      <c r="AX28" s="92">
        <v>9.4499999999999993</v>
      </c>
      <c r="AY28" s="59"/>
      <c r="AZ28" s="91">
        <v>3.3833333333333333</v>
      </c>
      <c r="BA28" s="59"/>
      <c r="BB28" s="75">
        <v>13.516666666666667</v>
      </c>
      <c r="BC28" s="57"/>
      <c r="BD28" s="55">
        <v>7.6</v>
      </c>
      <c r="BE28" s="70"/>
      <c r="BF28" s="55">
        <v>92.4</v>
      </c>
      <c r="BG28" s="54"/>
      <c r="BH28" s="60">
        <v>5800</v>
      </c>
    </row>
    <row r="29" spans="1:60" s="61" customFormat="1" ht="15.75" customHeight="1" x14ac:dyDescent="0.3">
      <c r="A29" s="8" t="s">
        <v>607</v>
      </c>
      <c r="B29" s="8" t="s">
        <v>608</v>
      </c>
      <c r="C29" s="19"/>
      <c r="D29" s="81">
        <v>9.0571000000000002</v>
      </c>
      <c r="E29" s="52" t="s">
        <v>38</v>
      </c>
      <c r="F29" s="83" t="s">
        <v>36</v>
      </c>
      <c r="G29" s="99" t="s">
        <v>188</v>
      </c>
      <c r="H29" s="13"/>
      <c r="I29" s="74">
        <v>0.51500000000000001</v>
      </c>
      <c r="J29" s="89" t="s">
        <v>36</v>
      </c>
      <c r="K29" s="53"/>
      <c r="L29" s="82">
        <v>12.1136</v>
      </c>
      <c r="M29" s="52" t="s">
        <v>35</v>
      </c>
      <c r="N29" s="75" t="s">
        <v>39</v>
      </c>
      <c r="O29" s="99" t="s">
        <v>76</v>
      </c>
      <c r="P29" s="54"/>
      <c r="Q29" s="82">
        <v>43.302</v>
      </c>
      <c r="R29" s="52" t="s">
        <v>38</v>
      </c>
      <c r="S29" s="75" t="s">
        <v>39</v>
      </c>
      <c r="T29" s="99" t="s">
        <v>251</v>
      </c>
      <c r="U29" s="54"/>
      <c r="V29" s="118">
        <v>166</v>
      </c>
      <c r="W29" s="54"/>
      <c r="X29" s="11">
        <v>-2</v>
      </c>
      <c r="Y29" s="54"/>
      <c r="Z29" s="91">
        <v>42.278998977020386</v>
      </c>
      <c r="AA29" s="52" t="s">
        <v>41</v>
      </c>
      <c r="AB29" s="54"/>
      <c r="AC29" s="91">
        <v>4.5</v>
      </c>
      <c r="AD29" s="59"/>
      <c r="AE29" s="91">
        <v>4.3</v>
      </c>
      <c r="AF29" s="59"/>
      <c r="AG29" s="91">
        <v>4.7</v>
      </c>
      <c r="AH29" s="54"/>
      <c r="AI29" s="103">
        <v>101.42400000000001</v>
      </c>
      <c r="AJ29" s="52" t="s">
        <v>41</v>
      </c>
      <c r="AK29" s="54"/>
      <c r="AL29" s="55" t="s">
        <v>44</v>
      </c>
      <c r="AM29" s="56"/>
      <c r="AN29" s="55">
        <v>0.6861448638938098</v>
      </c>
      <c r="AO29" s="57"/>
      <c r="AP29" s="58">
        <v>7</v>
      </c>
      <c r="AQ29" s="54"/>
      <c r="AR29" s="58">
        <v>2</v>
      </c>
      <c r="AS29" s="54"/>
      <c r="AT29" s="105">
        <v>12</v>
      </c>
      <c r="AU29" s="54"/>
      <c r="AV29" s="91">
        <v>2.1833333333333331</v>
      </c>
      <c r="AW29" s="54"/>
      <c r="AX29" s="75">
        <v>12.116666666666667</v>
      </c>
      <c r="AY29" s="59"/>
      <c r="AZ29" s="91">
        <v>3.3833333333333333</v>
      </c>
      <c r="BA29" s="59"/>
      <c r="BB29" s="75">
        <v>16.466666666666665</v>
      </c>
      <c r="BC29" s="57"/>
      <c r="BD29" s="55">
        <v>7.6</v>
      </c>
      <c r="BE29" s="70"/>
      <c r="BF29" s="55">
        <v>92.4</v>
      </c>
      <c r="BG29" s="54"/>
      <c r="BH29" s="60">
        <v>6600</v>
      </c>
    </row>
    <row r="30" spans="1:60" s="61" customFormat="1" ht="15.75" customHeight="1" x14ac:dyDescent="0.3">
      <c r="A30" s="8" t="s">
        <v>621</v>
      </c>
      <c r="B30" s="8" t="s">
        <v>622</v>
      </c>
      <c r="C30" s="19"/>
      <c r="D30" s="81">
        <v>9.0706000000000007</v>
      </c>
      <c r="E30" s="52" t="s">
        <v>38</v>
      </c>
      <c r="F30" s="83" t="s">
        <v>36</v>
      </c>
      <c r="G30" s="99" t="s">
        <v>116</v>
      </c>
      <c r="H30" s="13"/>
      <c r="I30" s="86">
        <v>0.36386000000000002</v>
      </c>
      <c r="J30" s="76" t="s">
        <v>39</v>
      </c>
      <c r="K30" s="53"/>
      <c r="L30" s="73">
        <v>8.3994</v>
      </c>
      <c r="M30" s="52" t="s">
        <v>38</v>
      </c>
      <c r="N30" s="91" t="s">
        <v>36</v>
      </c>
      <c r="O30" s="99" t="s">
        <v>69</v>
      </c>
      <c r="P30" s="54"/>
      <c r="Q30" s="81">
        <v>25.310099999999998</v>
      </c>
      <c r="R30" s="52" t="s">
        <v>38</v>
      </c>
      <c r="S30" s="92" t="s">
        <v>42</v>
      </c>
      <c r="T30" s="99" t="s">
        <v>741</v>
      </c>
      <c r="U30" s="54"/>
      <c r="V30" s="117">
        <v>70</v>
      </c>
      <c r="W30" s="54"/>
      <c r="X30" s="11">
        <v>-22</v>
      </c>
      <c r="Y30" s="54"/>
      <c r="Z30" s="91">
        <v>29.174293268252999</v>
      </c>
      <c r="AA30" s="52" t="s">
        <v>38</v>
      </c>
      <c r="AB30" s="54"/>
      <c r="AC30" s="75">
        <v>6.1</v>
      </c>
      <c r="AD30" s="59"/>
      <c r="AE30" s="75">
        <v>6</v>
      </c>
      <c r="AF30" s="59"/>
      <c r="AG30" s="75">
        <v>6.1</v>
      </c>
      <c r="AH30" s="54"/>
      <c r="AI30" s="102">
        <v>3.6709999999999998</v>
      </c>
      <c r="AJ30" s="52" t="s">
        <v>35</v>
      </c>
      <c r="AK30" s="54"/>
      <c r="AL30" s="55" t="s">
        <v>44</v>
      </c>
      <c r="AM30" s="56"/>
      <c r="AN30" s="55">
        <v>0.29489526133821437</v>
      </c>
      <c r="AO30" s="57"/>
      <c r="AP30" s="58">
        <v>9</v>
      </c>
      <c r="AQ30" s="54"/>
      <c r="AR30" s="58">
        <v>4</v>
      </c>
      <c r="AS30" s="54"/>
      <c r="AT30" s="105">
        <v>11</v>
      </c>
      <c r="AU30" s="54"/>
      <c r="AV30" s="91">
        <v>2.6833333333333331</v>
      </c>
      <c r="AW30" s="54"/>
      <c r="AX30" s="75">
        <v>12.766666666666667</v>
      </c>
      <c r="AY30" s="59"/>
      <c r="AZ30" s="91">
        <v>3.2</v>
      </c>
      <c r="BA30" s="59"/>
      <c r="BB30" s="75">
        <v>16.433333333333334</v>
      </c>
      <c r="BC30" s="57"/>
      <c r="BD30" s="55">
        <v>0.4</v>
      </c>
      <c r="BE30" s="70"/>
      <c r="BF30" s="55">
        <v>99.6</v>
      </c>
      <c r="BG30" s="54"/>
      <c r="BH30" s="60">
        <v>5900</v>
      </c>
    </row>
    <row r="31" spans="1:60" s="61" customFormat="1" ht="15.75" customHeight="1" x14ac:dyDescent="0.3">
      <c r="A31" s="8" t="s">
        <v>629</v>
      </c>
      <c r="B31" s="8" t="s">
        <v>630</v>
      </c>
      <c r="C31" s="19"/>
      <c r="D31" s="81">
        <v>9.1295000000000002</v>
      </c>
      <c r="E31" s="52" t="s">
        <v>35</v>
      </c>
      <c r="F31" s="85" t="s">
        <v>39</v>
      </c>
      <c r="G31" s="99" t="s">
        <v>113</v>
      </c>
      <c r="H31" s="13"/>
      <c r="I31" s="86">
        <v>0.2132</v>
      </c>
      <c r="J31" s="76" t="s">
        <v>39</v>
      </c>
      <c r="K31" s="53"/>
      <c r="L31" s="81">
        <v>3.9619</v>
      </c>
      <c r="M31" s="52" t="s">
        <v>38</v>
      </c>
      <c r="N31" s="92" t="s">
        <v>42</v>
      </c>
      <c r="O31" s="99" t="s">
        <v>1154</v>
      </c>
      <c r="P31" s="54"/>
      <c r="Q31" s="73">
        <v>28.709199999999999</v>
      </c>
      <c r="R31" s="52" t="s">
        <v>38</v>
      </c>
      <c r="S31" s="91" t="s">
        <v>36</v>
      </c>
      <c r="T31" s="99" t="s">
        <v>264</v>
      </c>
      <c r="U31" s="54"/>
      <c r="V31" s="117">
        <v>9</v>
      </c>
      <c r="W31" s="54"/>
      <c r="X31" s="11">
        <v>4</v>
      </c>
      <c r="Y31" s="54"/>
      <c r="Z31" s="92">
        <v>4.536058796508958</v>
      </c>
      <c r="AA31" s="52" t="s">
        <v>35</v>
      </c>
      <c r="AB31" s="54"/>
      <c r="AC31" s="92">
        <v>8.1</v>
      </c>
      <c r="AD31" s="59"/>
      <c r="AE31" s="92">
        <v>8.1</v>
      </c>
      <c r="AF31" s="59"/>
      <c r="AG31" s="92">
        <v>6.9</v>
      </c>
      <c r="AH31" s="54"/>
      <c r="AI31" s="102">
        <v>3.6709999999999998</v>
      </c>
      <c r="AJ31" s="52" t="s">
        <v>35</v>
      </c>
      <c r="AK31" s="54"/>
      <c r="AL31" s="55" t="s">
        <v>44</v>
      </c>
      <c r="AM31" s="56"/>
      <c r="AN31" s="55">
        <v>0.2296738631143776</v>
      </c>
      <c r="AO31" s="57"/>
      <c r="AP31" s="58">
        <v>10</v>
      </c>
      <c r="AQ31" s="54"/>
      <c r="AR31" s="58">
        <v>4</v>
      </c>
      <c r="AS31" s="54"/>
      <c r="AT31" s="105">
        <v>12</v>
      </c>
      <c r="AU31" s="54"/>
      <c r="AV31" s="91">
        <v>2.65</v>
      </c>
      <c r="AW31" s="54"/>
      <c r="AX31" s="91">
        <v>17.733333333333334</v>
      </c>
      <c r="AY31" s="59"/>
      <c r="AZ31" s="91">
        <v>3.7833333333333332</v>
      </c>
      <c r="BA31" s="59"/>
      <c r="BB31" s="91">
        <v>22.983333333333334</v>
      </c>
      <c r="BC31" s="57"/>
      <c r="BD31" s="55">
        <v>0.4</v>
      </c>
      <c r="BE31" s="70"/>
      <c r="BF31" s="55">
        <v>99.6</v>
      </c>
      <c r="BG31" s="54"/>
      <c r="BH31" s="60">
        <v>4400</v>
      </c>
    </row>
    <row r="32" spans="1:60" s="61" customFormat="1" ht="15.75" customHeight="1" x14ac:dyDescent="0.3">
      <c r="A32" s="8" t="s">
        <v>649</v>
      </c>
      <c r="B32" s="8" t="s">
        <v>650</v>
      </c>
      <c r="C32" s="19"/>
      <c r="D32" s="73">
        <v>9.4032999999999998</v>
      </c>
      <c r="E32" s="52" t="s">
        <v>38</v>
      </c>
      <c r="F32" s="83" t="s">
        <v>36</v>
      </c>
      <c r="G32" s="99" t="s">
        <v>104</v>
      </c>
      <c r="H32" s="13"/>
      <c r="I32" s="86">
        <v>0.316</v>
      </c>
      <c r="J32" s="76" t="s">
        <v>39</v>
      </c>
      <c r="K32" s="53"/>
      <c r="L32" s="73">
        <v>7.6254</v>
      </c>
      <c r="M32" s="52" t="s">
        <v>35</v>
      </c>
      <c r="N32" s="75" t="s">
        <v>39</v>
      </c>
      <c r="O32" s="99" t="s">
        <v>113</v>
      </c>
      <c r="P32" s="54"/>
      <c r="Q32" s="73">
        <v>39.264800000000001</v>
      </c>
      <c r="R32" s="52" t="s">
        <v>38</v>
      </c>
      <c r="S32" s="75" t="s">
        <v>39</v>
      </c>
      <c r="T32" s="99" t="s">
        <v>53</v>
      </c>
      <c r="U32" s="54"/>
      <c r="V32" s="118">
        <v>87</v>
      </c>
      <c r="W32" s="54"/>
      <c r="X32" s="11">
        <v>-4</v>
      </c>
      <c r="Y32" s="54"/>
      <c r="Z32" s="91">
        <v>12.80906511999115</v>
      </c>
      <c r="AA32" s="52" t="s">
        <v>38</v>
      </c>
      <c r="AB32" s="54"/>
      <c r="AC32" s="75">
        <v>6.6</v>
      </c>
      <c r="AD32" s="59"/>
      <c r="AE32" s="75">
        <v>6.6</v>
      </c>
      <c r="AF32" s="59"/>
      <c r="AG32" s="75">
        <v>6</v>
      </c>
      <c r="AH32" s="54"/>
      <c r="AI32" s="102">
        <v>3.6709999999999998</v>
      </c>
      <c r="AJ32" s="52" t="s">
        <v>35</v>
      </c>
      <c r="AK32" s="54"/>
      <c r="AL32" s="55" t="s">
        <v>44</v>
      </c>
      <c r="AM32" s="56"/>
      <c r="AN32" s="55">
        <v>0.19754881431201649</v>
      </c>
      <c r="AO32" s="57"/>
      <c r="AP32" s="58">
        <v>8</v>
      </c>
      <c r="AQ32" s="54"/>
      <c r="AR32" s="58">
        <v>5</v>
      </c>
      <c r="AS32" s="54"/>
      <c r="AT32" s="106">
        <v>14</v>
      </c>
      <c r="AU32" s="54"/>
      <c r="AV32" s="91">
        <v>2.7166666666666668</v>
      </c>
      <c r="AW32" s="54"/>
      <c r="AX32" s="75">
        <v>13.666666666666666</v>
      </c>
      <c r="AY32" s="59"/>
      <c r="AZ32" s="91">
        <v>3.5</v>
      </c>
      <c r="BA32" s="59"/>
      <c r="BB32" s="75">
        <v>16.916666666666668</v>
      </c>
      <c r="BC32" s="57"/>
      <c r="BD32" s="55">
        <v>0.4</v>
      </c>
      <c r="BE32" s="70"/>
      <c r="BF32" s="55">
        <v>99.6</v>
      </c>
      <c r="BG32" s="54"/>
      <c r="BH32" s="60">
        <v>5800</v>
      </c>
    </row>
    <row r="33" spans="1:60" s="61" customFormat="1" ht="15.75" customHeight="1" x14ac:dyDescent="0.3">
      <c r="A33" s="8" t="s">
        <v>701</v>
      </c>
      <c r="B33" s="8" t="s">
        <v>702</v>
      </c>
      <c r="C33" s="19"/>
      <c r="D33" s="81">
        <v>9.2858000000000001</v>
      </c>
      <c r="E33" s="52" t="s">
        <v>38</v>
      </c>
      <c r="F33" s="83" t="s">
        <v>36</v>
      </c>
      <c r="G33" s="99" t="s">
        <v>205</v>
      </c>
      <c r="H33" s="13"/>
      <c r="I33" s="86">
        <v>0.30884</v>
      </c>
      <c r="J33" s="76" t="s">
        <v>39</v>
      </c>
      <c r="K33" s="53"/>
      <c r="L33" s="73">
        <v>7.4333</v>
      </c>
      <c r="M33" s="52" t="s">
        <v>38</v>
      </c>
      <c r="N33" s="75" t="s">
        <v>39</v>
      </c>
      <c r="O33" s="99" t="s">
        <v>381</v>
      </c>
      <c r="P33" s="54"/>
      <c r="Q33" s="73">
        <v>33.376300000000001</v>
      </c>
      <c r="R33" s="52" t="s">
        <v>41</v>
      </c>
      <c r="S33" s="75" t="s">
        <v>39</v>
      </c>
      <c r="T33" s="99" t="s">
        <v>741</v>
      </c>
      <c r="U33" s="54"/>
      <c r="V33" s="117">
        <v>64</v>
      </c>
      <c r="W33" s="54"/>
      <c r="X33" s="11">
        <v>-11</v>
      </c>
      <c r="Y33" s="54"/>
      <c r="Z33" s="91">
        <v>17.876853488533648</v>
      </c>
      <c r="AA33" s="52" t="s">
        <v>41</v>
      </c>
      <c r="AB33" s="54"/>
      <c r="AC33" s="52" t="s">
        <v>43</v>
      </c>
      <c r="AD33" s="59"/>
      <c r="AE33" s="52" t="s">
        <v>43</v>
      </c>
      <c r="AF33" s="59"/>
      <c r="AG33" s="52" t="s">
        <v>43</v>
      </c>
      <c r="AH33" s="54"/>
      <c r="AI33" s="102">
        <v>3.6709999999999998</v>
      </c>
      <c r="AJ33" s="52" t="s">
        <v>35</v>
      </c>
      <c r="AK33" s="54"/>
      <c r="AL33" s="55" t="s">
        <v>44</v>
      </c>
      <c r="AM33" s="56"/>
      <c r="AN33" s="55">
        <v>0.25472200566563491</v>
      </c>
      <c r="AO33" s="57"/>
      <c r="AP33" s="58">
        <v>10</v>
      </c>
      <c r="AQ33" s="54"/>
      <c r="AR33" s="58">
        <v>5</v>
      </c>
      <c r="AS33" s="54"/>
      <c r="AT33" s="104">
        <v>16</v>
      </c>
      <c r="AU33" s="54"/>
      <c r="AV33" s="91">
        <v>2.3166666666666669</v>
      </c>
      <c r="AW33" s="54"/>
      <c r="AX33" s="75">
        <v>11.266666666666667</v>
      </c>
      <c r="AY33" s="59"/>
      <c r="AZ33" s="91">
        <v>3.3333333333333335</v>
      </c>
      <c r="BA33" s="59"/>
      <c r="BB33" s="75">
        <v>16.149999999999999</v>
      </c>
      <c r="BC33" s="57"/>
      <c r="BD33" s="55">
        <v>0.4</v>
      </c>
      <c r="BE33" s="70"/>
      <c r="BF33" s="55">
        <v>99.6</v>
      </c>
      <c r="BG33" s="54"/>
      <c r="BH33" s="60">
        <v>5500</v>
      </c>
    </row>
    <row r="34" spans="1:60" s="61" customFormat="1" x14ac:dyDescent="0.3">
      <c r="A34" s="8"/>
      <c r="B34" s="8"/>
      <c r="D34" s="120"/>
      <c r="E34" s="52"/>
      <c r="F34" s="121"/>
      <c r="G34" s="99"/>
      <c r="H34" s="13"/>
      <c r="I34" s="88"/>
      <c r="J34" s="107"/>
      <c r="K34" s="53"/>
      <c r="L34" s="120"/>
      <c r="M34" s="52"/>
      <c r="N34" s="52"/>
      <c r="O34" s="99"/>
      <c r="P34" s="54"/>
      <c r="Q34" s="120"/>
      <c r="R34" s="52"/>
      <c r="S34" s="52"/>
      <c r="T34" s="99"/>
      <c r="U34" s="54"/>
      <c r="V34" s="58"/>
      <c r="W34" s="54"/>
      <c r="X34" s="11"/>
      <c r="Y34" s="54"/>
      <c r="Z34" s="52"/>
      <c r="AA34" s="52"/>
      <c r="AB34" s="54"/>
      <c r="AC34" s="52"/>
      <c r="AD34" s="59"/>
      <c r="AE34" s="52"/>
      <c r="AF34" s="59"/>
      <c r="AG34" s="52"/>
      <c r="AH34" s="54"/>
      <c r="AI34" s="122"/>
      <c r="AJ34" s="52"/>
      <c r="AK34" s="54"/>
      <c r="AL34" s="55"/>
      <c r="AM34" s="56"/>
      <c r="AN34" s="55"/>
      <c r="AO34" s="57"/>
      <c r="AP34" s="58"/>
      <c r="AQ34" s="54"/>
      <c r="AR34" s="58"/>
      <c r="AS34" s="54"/>
      <c r="AT34" s="93"/>
      <c r="AU34" s="54"/>
      <c r="AV34" s="52"/>
      <c r="AW34" s="54"/>
      <c r="AX34" s="52"/>
      <c r="AY34" s="59"/>
      <c r="AZ34" s="52"/>
      <c r="BA34" s="59"/>
      <c r="BB34" s="52"/>
      <c r="BC34" s="57"/>
      <c r="BD34" s="55"/>
      <c r="BE34" s="70"/>
      <c r="BF34" s="55"/>
      <c r="BG34" s="54"/>
      <c r="BH34" s="60"/>
    </row>
    <row r="35" spans="1:60" s="37" customFormat="1" ht="15.75" customHeight="1" x14ac:dyDescent="0.3">
      <c r="A35" s="108"/>
      <c r="B35" s="109" t="s">
        <v>1187</v>
      </c>
      <c r="C35" s="21"/>
      <c r="D35" s="110"/>
      <c r="E35" s="110"/>
      <c r="F35" s="110"/>
      <c r="G35" s="110"/>
      <c r="H35" s="111"/>
      <c r="I35" s="110"/>
      <c r="J35" s="110"/>
      <c r="K35" s="112"/>
      <c r="L35" s="110"/>
      <c r="M35" s="110"/>
      <c r="N35" s="110"/>
      <c r="O35" s="110"/>
      <c r="P35" s="111"/>
      <c r="Q35" s="110"/>
      <c r="R35" s="110"/>
      <c r="S35" s="113"/>
      <c r="T35" s="113"/>
      <c r="U35" s="114"/>
      <c r="V35" s="113"/>
      <c r="W35" s="21"/>
      <c r="X35" s="113"/>
      <c r="Y35" s="21"/>
      <c r="Z35" s="113"/>
      <c r="AA35" s="113"/>
      <c r="AB35" s="21"/>
      <c r="AC35" s="113"/>
      <c r="AD35" s="21"/>
      <c r="AE35" s="115"/>
      <c r="AF35" s="21"/>
      <c r="AG35" s="115"/>
      <c r="AH35" s="21"/>
      <c r="AI35" s="116"/>
      <c r="AJ35" s="116"/>
      <c r="AL35" s="115"/>
      <c r="AN35" s="115"/>
      <c r="AP35" s="115"/>
      <c r="AR35" s="115"/>
      <c r="AT35" s="115"/>
      <c r="AV35" s="115"/>
      <c r="AX35" s="115"/>
      <c r="AZ35" s="115"/>
      <c r="BB35" s="115"/>
      <c r="BD35" s="115"/>
      <c r="BF35" s="115"/>
      <c r="BH35" s="115"/>
    </row>
    <row r="36" spans="1:60" s="61" customFormat="1" ht="15.75" customHeight="1" x14ac:dyDescent="0.3">
      <c r="A36" s="8" t="s">
        <v>145</v>
      </c>
      <c r="B36" s="8" t="s">
        <v>146</v>
      </c>
      <c r="C36" s="19"/>
      <c r="D36" s="81">
        <v>8.6572999999999993</v>
      </c>
      <c r="E36" s="52" t="s">
        <v>35</v>
      </c>
      <c r="F36" s="84" t="s">
        <v>42</v>
      </c>
      <c r="G36" s="99" t="s">
        <v>316</v>
      </c>
      <c r="H36" s="13"/>
      <c r="I36" s="74">
        <v>0.59918000000000005</v>
      </c>
      <c r="J36" s="89" t="s">
        <v>36</v>
      </c>
      <c r="K36" s="53"/>
      <c r="L36" s="73">
        <v>8.9758999999999993</v>
      </c>
      <c r="M36" s="52" t="s">
        <v>41</v>
      </c>
      <c r="N36" s="75" t="s">
        <v>39</v>
      </c>
      <c r="O36" s="99" t="s">
        <v>50</v>
      </c>
      <c r="P36" s="54"/>
      <c r="Q36" s="73">
        <v>31.707100000000001</v>
      </c>
      <c r="R36" s="52" t="s">
        <v>38</v>
      </c>
      <c r="S36" s="92" t="s">
        <v>42</v>
      </c>
      <c r="T36" s="99" t="s">
        <v>720</v>
      </c>
      <c r="U36" s="54"/>
      <c r="V36" s="118">
        <v>88</v>
      </c>
      <c r="W36" s="54"/>
      <c r="X36" s="11">
        <v>-16</v>
      </c>
      <c r="Y36" s="54"/>
      <c r="Z36" s="75">
        <v>10.188221762849905</v>
      </c>
      <c r="AA36" s="52" t="s">
        <v>38</v>
      </c>
      <c r="AB36" s="54"/>
      <c r="AC36" s="91">
        <v>5.3</v>
      </c>
      <c r="AD36" s="59"/>
      <c r="AE36" s="75">
        <v>5.4</v>
      </c>
      <c r="AF36" s="59"/>
      <c r="AG36" s="75">
        <v>6.2</v>
      </c>
      <c r="AH36" s="54"/>
      <c r="AI36" s="101">
        <v>55.965000000000003</v>
      </c>
      <c r="AJ36" s="52" t="s">
        <v>41</v>
      </c>
      <c r="AK36" s="54"/>
      <c r="AL36" s="55" t="s">
        <v>44</v>
      </c>
      <c r="AM36" s="56"/>
      <c r="AN36" s="55">
        <v>0.77713362035468381</v>
      </c>
      <c r="AO36" s="57"/>
      <c r="AP36" s="58">
        <v>9</v>
      </c>
      <c r="AQ36" s="54"/>
      <c r="AR36" s="58">
        <v>5</v>
      </c>
      <c r="AS36" s="54"/>
      <c r="AT36" s="104">
        <v>16</v>
      </c>
      <c r="AU36" s="54"/>
      <c r="AV36" s="91">
        <v>2.3333333333333335</v>
      </c>
      <c r="AW36" s="54"/>
      <c r="AX36" s="75">
        <v>11.683333333333334</v>
      </c>
      <c r="AY36" s="59"/>
      <c r="AZ36" s="52" t="s">
        <v>43</v>
      </c>
      <c r="BA36" s="59"/>
      <c r="BB36" s="52" t="s">
        <v>43</v>
      </c>
      <c r="BC36" s="57"/>
      <c r="BD36" s="55">
        <v>4.7</v>
      </c>
      <c r="BE36" s="70"/>
      <c r="BF36" s="55">
        <v>95.3</v>
      </c>
      <c r="BG36" s="54"/>
      <c r="BH36" s="60">
        <v>7100</v>
      </c>
    </row>
    <row r="37" spans="1:60" s="61" customFormat="1" ht="15.75" customHeight="1" x14ac:dyDescent="0.3">
      <c r="A37" s="8" t="s">
        <v>234</v>
      </c>
      <c r="B37" s="8" t="s">
        <v>235</v>
      </c>
      <c r="C37" s="19"/>
      <c r="D37" s="73">
        <v>9.7323000000000004</v>
      </c>
      <c r="E37" s="52" t="s">
        <v>35</v>
      </c>
      <c r="F37" s="84" t="s">
        <v>42</v>
      </c>
      <c r="G37" s="99" t="s">
        <v>340</v>
      </c>
      <c r="H37" s="13"/>
      <c r="I37" s="74">
        <v>0.54330000000000001</v>
      </c>
      <c r="J37" s="76" t="s">
        <v>39</v>
      </c>
      <c r="K37" s="53"/>
      <c r="L37" s="73">
        <v>8.5915999999999997</v>
      </c>
      <c r="M37" s="52" t="s">
        <v>35</v>
      </c>
      <c r="N37" s="75" t="s">
        <v>39</v>
      </c>
      <c r="O37" s="99" t="s">
        <v>1135</v>
      </c>
      <c r="P37" s="54"/>
      <c r="Q37" s="81">
        <v>25.726299999999998</v>
      </c>
      <c r="R37" s="52" t="s">
        <v>38</v>
      </c>
      <c r="S37" s="92" t="s">
        <v>42</v>
      </c>
      <c r="T37" s="99" t="s">
        <v>50</v>
      </c>
      <c r="U37" s="54"/>
      <c r="V37" s="118">
        <v>107</v>
      </c>
      <c r="W37" s="54"/>
      <c r="X37" s="11">
        <v>22</v>
      </c>
      <c r="Y37" s="54"/>
      <c r="Z37" s="75">
        <v>7.5479940781011097</v>
      </c>
      <c r="AA37" s="52" t="s">
        <v>38</v>
      </c>
      <c r="AB37" s="54"/>
      <c r="AC37" s="92">
        <v>7</v>
      </c>
      <c r="AD37" s="59"/>
      <c r="AE37" s="92">
        <v>7</v>
      </c>
      <c r="AF37" s="59"/>
      <c r="AG37" s="92">
        <v>6.5</v>
      </c>
      <c r="AH37" s="54"/>
      <c r="AI37" s="103">
        <v>72.180999999999997</v>
      </c>
      <c r="AJ37" s="52" t="s">
        <v>38</v>
      </c>
      <c r="AK37" s="54"/>
      <c r="AL37" s="55" t="s">
        <v>44</v>
      </c>
      <c r="AM37" s="56"/>
      <c r="AN37" s="55">
        <v>2.4027376647331504</v>
      </c>
      <c r="AO37" s="57"/>
      <c r="AP37" s="58">
        <v>7</v>
      </c>
      <c r="AQ37" s="54"/>
      <c r="AR37" s="58">
        <v>5</v>
      </c>
      <c r="AS37" s="54"/>
      <c r="AT37" s="104">
        <v>15</v>
      </c>
      <c r="AU37" s="54"/>
      <c r="AV37" s="91">
        <v>2.2000000000000002</v>
      </c>
      <c r="AW37" s="54"/>
      <c r="AX37" s="75">
        <v>13.833333333333334</v>
      </c>
      <c r="AY37" s="59"/>
      <c r="AZ37" s="52" t="s">
        <v>43</v>
      </c>
      <c r="BA37" s="59"/>
      <c r="BB37" s="52" t="s">
        <v>43</v>
      </c>
      <c r="BC37" s="57"/>
      <c r="BD37" s="55">
        <v>11.9</v>
      </c>
      <c r="BE37" s="70"/>
      <c r="BF37" s="55">
        <v>88.1</v>
      </c>
      <c r="BG37" s="54"/>
      <c r="BH37" s="60">
        <v>7200</v>
      </c>
    </row>
    <row r="38" spans="1:60" s="61" customFormat="1" ht="15.75" customHeight="1" x14ac:dyDescent="0.3">
      <c r="A38" s="8" t="s">
        <v>256</v>
      </c>
      <c r="B38" s="8" t="s">
        <v>257</v>
      </c>
      <c r="C38" s="19"/>
      <c r="D38" s="81">
        <v>6.6345999999999998</v>
      </c>
      <c r="E38" s="52" t="s">
        <v>35</v>
      </c>
      <c r="F38" s="84" t="s">
        <v>42</v>
      </c>
      <c r="G38" s="99" t="s">
        <v>187</v>
      </c>
      <c r="H38" s="13"/>
      <c r="I38" s="86">
        <v>0.23912</v>
      </c>
      <c r="J38" s="90" t="s">
        <v>42</v>
      </c>
      <c r="K38" s="53"/>
      <c r="L38" s="73">
        <v>7.1981999999999999</v>
      </c>
      <c r="M38" s="52" t="s">
        <v>41</v>
      </c>
      <c r="N38" s="75" t="s">
        <v>39</v>
      </c>
      <c r="O38" s="99" t="s">
        <v>156</v>
      </c>
      <c r="P38" s="54"/>
      <c r="Q38" s="73">
        <v>32.496499999999997</v>
      </c>
      <c r="R38" s="52" t="s">
        <v>41</v>
      </c>
      <c r="S38" s="75" t="s">
        <v>39</v>
      </c>
      <c r="T38" s="99" t="s">
        <v>264</v>
      </c>
      <c r="U38" s="54"/>
      <c r="V38" s="117">
        <v>14</v>
      </c>
      <c r="W38" s="54"/>
      <c r="X38" s="11">
        <v>2</v>
      </c>
      <c r="Y38" s="54"/>
      <c r="Z38" s="75">
        <v>11.1112900368766</v>
      </c>
      <c r="AA38" s="52" t="s">
        <v>38</v>
      </c>
      <c r="AB38" s="54"/>
      <c r="AC38" s="91">
        <v>4.7</v>
      </c>
      <c r="AD38" s="59"/>
      <c r="AE38" s="91">
        <v>4.7</v>
      </c>
      <c r="AF38" s="59"/>
      <c r="AG38" s="91">
        <v>5.2</v>
      </c>
      <c r="AH38" s="54"/>
      <c r="AI38" s="101">
        <v>55.965000000000003</v>
      </c>
      <c r="AJ38" s="52" t="s">
        <v>41</v>
      </c>
      <c r="AK38" s="54"/>
      <c r="AL38" s="55" t="s">
        <v>44</v>
      </c>
      <c r="AM38" s="56"/>
      <c r="AN38" s="55">
        <v>1.0789223658996121</v>
      </c>
      <c r="AO38" s="57"/>
      <c r="AP38" s="58">
        <v>10</v>
      </c>
      <c r="AQ38" s="54"/>
      <c r="AR38" s="58">
        <v>5</v>
      </c>
      <c r="AS38" s="54"/>
      <c r="AT38" s="106">
        <v>14</v>
      </c>
      <c r="AU38" s="54"/>
      <c r="AV38" s="91">
        <v>2.3333333333333335</v>
      </c>
      <c r="AW38" s="54"/>
      <c r="AX38" s="75">
        <v>10.683333333333334</v>
      </c>
      <c r="AY38" s="59"/>
      <c r="AZ38" s="52" t="s">
        <v>43</v>
      </c>
      <c r="BA38" s="59"/>
      <c r="BB38" s="52" t="s">
        <v>43</v>
      </c>
      <c r="BC38" s="57"/>
      <c r="BD38" s="55">
        <v>4.7</v>
      </c>
      <c r="BE38" s="70"/>
      <c r="BF38" s="55">
        <v>95.3</v>
      </c>
      <c r="BG38" s="54"/>
      <c r="BH38" s="60">
        <v>4300</v>
      </c>
    </row>
    <row r="39" spans="1:60" s="61" customFormat="1" ht="15.75" customHeight="1" x14ac:dyDescent="0.3">
      <c r="A39" s="8" t="s">
        <v>312</v>
      </c>
      <c r="B39" s="8" t="s">
        <v>313</v>
      </c>
      <c r="C39" s="19"/>
      <c r="D39" s="81">
        <v>5.8367000000000004</v>
      </c>
      <c r="E39" s="52" t="s">
        <v>38</v>
      </c>
      <c r="F39" s="84" t="s">
        <v>42</v>
      </c>
      <c r="G39" s="99" t="s">
        <v>517</v>
      </c>
      <c r="H39" s="13"/>
      <c r="I39" s="86">
        <v>0.33911000000000002</v>
      </c>
      <c r="J39" s="76" t="s">
        <v>39</v>
      </c>
      <c r="K39" s="53"/>
      <c r="L39" s="81">
        <v>5.3582000000000001</v>
      </c>
      <c r="M39" s="52" t="s">
        <v>38</v>
      </c>
      <c r="N39" s="75" t="s">
        <v>39</v>
      </c>
      <c r="O39" s="99" t="s">
        <v>205</v>
      </c>
      <c r="P39" s="54"/>
      <c r="Q39" s="81">
        <v>25.068899999999999</v>
      </c>
      <c r="R39" s="52" t="s">
        <v>38</v>
      </c>
      <c r="S39" s="75" t="s">
        <v>39</v>
      </c>
      <c r="T39" s="99" t="s">
        <v>174</v>
      </c>
      <c r="U39" s="54"/>
      <c r="V39" s="117">
        <v>4</v>
      </c>
      <c r="W39" s="54"/>
      <c r="X39" s="11">
        <v>0</v>
      </c>
      <c r="Y39" s="54"/>
      <c r="Z39" s="92">
        <v>7.2527556644213105</v>
      </c>
      <c r="AA39" s="52" t="s">
        <v>41</v>
      </c>
      <c r="AB39" s="54"/>
      <c r="AC39" s="75">
        <v>6.3</v>
      </c>
      <c r="AD39" s="59"/>
      <c r="AE39" s="75">
        <v>6.3</v>
      </c>
      <c r="AF39" s="59"/>
      <c r="AG39" s="75">
        <v>6.2</v>
      </c>
      <c r="AH39" s="54"/>
      <c r="AI39" s="103">
        <v>101.42400000000001</v>
      </c>
      <c r="AJ39" s="52" t="s">
        <v>41</v>
      </c>
      <c r="AK39" s="54"/>
      <c r="AL39" s="55" t="s">
        <v>44</v>
      </c>
      <c r="AM39" s="56"/>
      <c r="AN39" s="55">
        <v>3.2149418248622168</v>
      </c>
      <c r="AO39" s="57"/>
      <c r="AP39" s="58">
        <v>8</v>
      </c>
      <c r="AQ39" s="54"/>
      <c r="AR39" s="58">
        <v>5</v>
      </c>
      <c r="AS39" s="54"/>
      <c r="AT39" s="105">
        <v>10</v>
      </c>
      <c r="AU39" s="54"/>
      <c r="AV39" s="91">
        <v>2</v>
      </c>
      <c r="AW39" s="54"/>
      <c r="AX39" s="75">
        <v>11.783333333333333</v>
      </c>
      <c r="AY39" s="59"/>
      <c r="AZ39" s="52" t="s">
        <v>43</v>
      </c>
      <c r="BA39" s="59"/>
      <c r="BB39" s="52" t="s">
        <v>43</v>
      </c>
      <c r="BC39" s="57"/>
      <c r="BD39" s="55">
        <v>7.6</v>
      </c>
      <c r="BE39" s="70"/>
      <c r="BF39" s="55">
        <v>92.4</v>
      </c>
      <c r="BG39" s="54"/>
      <c r="BH39" s="60">
        <v>6100</v>
      </c>
    </row>
    <row r="40" spans="1:60" s="61" customFormat="1" ht="15.75" customHeight="1" x14ac:dyDescent="0.3">
      <c r="A40" s="8" t="s">
        <v>568</v>
      </c>
      <c r="B40" s="8" t="s">
        <v>569</v>
      </c>
      <c r="C40" s="19"/>
      <c r="D40" s="73">
        <v>9.6270000000000007</v>
      </c>
      <c r="E40" s="52" t="s">
        <v>35</v>
      </c>
      <c r="F40" s="84" t="s">
        <v>42</v>
      </c>
      <c r="G40" s="99" t="s">
        <v>251</v>
      </c>
      <c r="H40" s="13"/>
      <c r="I40" s="87">
        <v>0.71987000000000001</v>
      </c>
      <c r="J40" s="89" t="s">
        <v>36</v>
      </c>
      <c r="K40" s="53"/>
      <c r="L40" s="73">
        <v>8.1644000000000005</v>
      </c>
      <c r="M40" s="52" t="s">
        <v>38</v>
      </c>
      <c r="N40" s="75" t="s">
        <v>39</v>
      </c>
      <c r="O40" s="99" t="s">
        <v>72</v>
      </c>
      <c r="P40" s="54"/>
      <c r="Q40" s="81">
        <v>25.136199999999999</v>
      </c>
      <c r="R40" s="52" t="s">
        <v>38</v>
      </c>
      <c r="S40" s="92" t="s">
        <v>42</v>
      </c>
      <c r="T40" s="99" t="s">
        <v>612</v>
      </c>
      <c r="U40" s="54"/>
      <c r="V40" s="118">
        <v>93</v>
      </c>
      <c r="W40" s="54"/>
      <c r="X40" s="11">
        <v>23</v>
      </c>
      <c r="Y40" s="54"/>
      <c r="Z40" s="75">
        <v>10.768068658491506</v>
      </c>
      <c r="AA40" s="52" t="s">
        <v>35</v>
      </c>
      <c r="AB40" s="54"/>
      <c r="AC40" s="75">
        <v>6.3</v>
      </c>
      <c r="AD40" s="59"/>
      <c r="AE40" s="75">
        <v>6.3</v>
      </c>
      <c r="AF40" s="59"/>
      <c r="AG40" s="75">
        <v>5.9</v>
      </c>
      <c r="AH40" s="54"/>
      <c r="AI40" s="101">
        <v>17.821000000000002</v>
      </c>
      <c r="AJ40" s="52" t="s">
        <v>41</v>
      </c>
      <c r="AK40" s="54"/>
      <c r="AL40" s="55" t="s">
        <v>44</v>
      </c>
      <c r="AM40" s="56"/>
      <c r="AN40" s="55">
        <v>2.2982594300959485</v>
      </c>
      <c r="AO40" s="57"/>
      <c r="AP40" s="58">
        <v>10</v>
      </c>
      <c r="AQ40" s="54"/>
      <c r="AR40" s="58">
        <v>5</v>
      </c>
      <c r="AS40" s="54"/>
      <c r="AT40" s="106">
        <v>14</v>
      </c>
      <c r="AU40" s="54"/>
      <c r="AV40" s="91">
        <v>2.5166666666666666</v>
      </c>
      <c r="AW40" s="54"/>
      <c r="AX40" s="91">
        <v>15.133333333333333</v>
      </c>
      <c r="AY40" s="59"/>
      <c r="AZ40" s="52" t="s">
        <v>43</v>
      </c>
      <c r="BA40" s="59"/>
      <c r="BB40" s="52" t="s">
        <v>43</v>
      </c>
      <c r="BC40" s="57"/>
      <c r="BD40" s="55">
        <v>3.1</v>
      </c>
      <c r="BE40" s="70"/>
      <c r="BF40" s="55">
        <v>96.9</v>
      </c>
      <c r="BG40" s="54"/>
      <c r="BH40" s="60">
        <v>7300</v>
      </c>
    </row>
    <row r="41" spans="1:60" s="61" customFormat="1" ht="15.75" customHeight="1" x14ac:dyDescent="0.3">
      <c r="A41" s="8" t="s">
        <v>610</v>
      </c>
      <c r="B41" s="8" t="s">
        <v>611</v>
      </c>
      <c r="C41" s="19"/>
      <c r="D41" s="81">
        <v>6.8941999999999997</v>
      </c>
      <c r="E41" s="52" t="s">
        <v>38</v>
      </c>
      <c r="F41" s="84" t="s">
        <v>42</v>
      </c>
      <c r="G41" s="99" t="s">
        <v>264</v>
      </c>
      <c r="H41" s="13"/>
      <c r="I41" s="74">
        <v>0.40049000000000001</v>
      </c>
      <c r="J41" s="89" t="s">
        <v>36</v>
      </c>
      <c r="K41" s="53"/>
      <c r="L41" s="73">
        <v>9.1374999999999993</v>
      </c>
      <c r="M41" s="52" t="s">
        <v>38</v>
      </c>
      <c r="N41" s="75" t="s">
        <v>39</v>
      </c>
      <c r="O41" s="99" t="s">
        <v>76</v>
      </c>
      <c r="P41" s="54"/>
      <c r="Q41" s="82">
        <v>44.4773</v>
      </c>
      <c r="R41" s="52" t="s">
        <v>38</v>
      </c>
      <c r="S41" s="92" t="s">
        <v>42</v>
      </c>
      <c r="T41" s="99" t="s">
        <v>323</v>
      </c>
      <c r="U41" s="54"/>
      <c r="V41" s="117">
        <v>32</v>
      </c>
      <c r="W41" s="54"/>
      <c r="X41" s="11">
        <v>7</v>
      </c>
      <c r="Y41" s="54"/>
      <c r="Z41" s="75">
        <v>9.9612317114981561</v>
      </c>
      <c r="AA41" s="52" t="s">
        <v>35</v>
      </c>
      <c r="AB41" s="54"/>
      <c r="AC41" s="75">
        <v>5.6</v>
      </c>
      <c r="AD41" s="59"/>
      <c r="AE41" s="75">
        <v>5.6</v>
      </c>
      <c r="AF41" s="59"/>
      <c r="AG41" s="92">
        <v>6.8</v>
      </c>
      <c r="AH41" s="54"/>
      <c r="AI41" s="102">
        <v>6.4980000000000002</v>
      </c>
      <c r="AJ41" s="52" t="s">
        <v>35</v>
      </c>
      <c r="AK41" s="54"/>
      <c r="AL41" s="55" t="s">
        <v>44</v>
      </c>
      <c r="AM41" s="56"/>
      <c r="AN41" s="55">
        <v>0.57555162201616816</v>
      </c>
      <c r="AO41" s="57"/>
      <c r="AP41" s="58">
        <v>9</v>
      </c>
      <c r="AQ41" s="54"/>
      <c r="AR41" s="58">
        <v>4</v>
      </c>
      <c r="AS41" s="54"/>
      <c r="AT41" s="106">
        <v>13</v>
      </c>
      <c r="AU41" s="54"/>
      <c r="AV41" s="91">
        <v>2.4333333333333331</v>
      </c>
      <c r="AW41" s="54"/>
      <c r="AX41" s="75">
        <v>10.35</v>
      </c>
      <c r="AY41" s="59"/>
      <c r="AZ41" s="52" t="s">
        <v>43</v>
      </c>
      <c r="BA41" s="59"/>
      <c r="BB41" s="52" t="s">
        <v>43</v>
      </c>
      <c r="BC41" s="57"/>
      <c r="BD41" s="55">
        <v>6.7</v>
      </c>
      <c r="BE41" s="70"/>
      <c r="BF41" s="55">
        <v>93.3</v>
      </c>
      <c r="BG41" s="54"/>
      <c r="BH41" s="60">
        <v>4600</v>
      </c>
    </row>
    <row r="42" spans="1:60" s="61" customFormat="1" ht="15.75" customHeight="1" x14ac:dyDescent="0.3">
      <c r="A42" s="8" t="s">
        <v>682</v>
      </c>
      <c r="B42" s="8" t="s">
        <v>683</v>
      </c>
      <c r="C42" s="19"/>
      <c r="D42" s="81">
        <v>9.3460999999999999</v>
      </c>
      <c r="E42" s="52" t="s">
        <v>35</v>
      </c>
      <c r="F42" s="84" t="s">
        <v>42</v>
      </c>
      <c r="G42" s="99" t="s">
        <v>53</v>
      </c>
      <c r="H42" s="13"/>
      <c r="I42" s="74">
        <v>0.42447000000000001</v>
      </c>
      <c r="J42" s="90" t="s">
        <v>42</v>
      </c>
      <c r="K42" s="53"/>
      <c r="L42" s="73">
        <v>7.7824999999999998</v>
      </c>
      <c r="M42" s="52" t="s">
        <v>35</v>
      </c>
      <c r="N42" s="92" t="s">
        <v>42</v>
      </c>
      <c r="O42" s="99" t="s">
        <v>68</v>
      </c>
      <c r="P42" s="54"/>
      <c r="Q42" s="81">
        <v>25.7285</v>
      </c>
      <c r="R42" s="52" t="s">
        <v>38</v>
      </c>
      <c r="S42" s="92" t="s">
        <v>42</v>
      </c>
      <c r="T42" s="99" t="s">
        <v>251</v>
      </c>
      <c r="U42" s="54"/>
      <c r="V42" s="117">
        <v>68</v>
      </c>
      <c r="W42" s="54"/>
      <c r="X42" s="11">
        <v>19</v>
      </c>
      <c r="Y42" s="54"/>
      <c r="Z42" s="75">
        <v>8.2800284292821598</v>
      </c>
      <c r="AA42" s="52" t="s">
        <v>35</v>
      </c>
      <c r="AB42" s="54"/>
      <c r="AC42" s="52" t="s">
        <v>43</v>
      </c>
      <c r="AD42" s="59"/>
      <c r="AE42" s="52" t="s">
        <v>43</v>
      </c>
      <c r="AF42" s="59"/>
      <c r="AG42" s="52" t="s">
        <v>43</v>
      </c>
      <c r="AH42" s="54"/>
      <c r="AI42" s="101">
        <v>30.335999999999999</v>
      </c>
      <c r="AJ42" s="52" t="s">
        <v>38</v>
      </c>
      <c r="AK42" s="54"/>
      <c r="AL42" s="55" t="s">
        <v>44</v>
      </c>
      <c r="AM42" s="62"/>
      <c r="AN42" s="55">
        <v>2.0611229566453448</v>
      </c>
      <c r="AO42" s="57"/>
      <c r="AP42" s="58">
        <v>8</v>
      </c>
      <c r="AQ42" s="54"/>
      <c r="AR42" s="58">
        <v>5</v>
      </c>
      <c r="AS42" s="54"/>
      <c r="AT42" s="105">
        <v>10</v>
      </c>
      <c r="AU42" s="54"/>
      <c r="AV42" s="91">
        <v>1.9333333333333333</v>
      </c>
      <c r="AW42" s="54"/>
      <c r="AX42" s="75">
        <v>12.966666666666667</v>
      </c>
      <c r="AY42" s="59"/>
      <c r="AZ42" s="52" t="s">
        <v>43</v>
      </c>
      <c r="BA42" s="59"/>
      <c r="BB42" s="52" t="s">
        <v>43</v>
      </c>
      <c r="BC42" s="57"/>
      <c r="BD42" s="55">
        <v>3.2</v>
      </c>
      <c r="BE42" s="70"/>
      <c r="BF42" s="55">
        <v>96.8</v>
      </c>
      <c r="BG42" s="54"/>
      <c r="BH42" s="60">
        <v>5600</v>
      </c>
    </row>
    <row r="43" spans="1:60" s="61" customFormat="1" ht="15.75" customHeight="1" x14ac:dyDescent="0.3">
      <c r="A43" s="8" t="s">
        <v>703</v>
      </c>
      <c r="B43" s="8" t="s">
        <v>704</v>
      </c>
      <c r="C43" s="19"/>
      <c r="D43" s="81">
        <v>8.7426999999999992</v>
      </c>
      <c r="E43" s="52" t="s">
        <v>38</v>
      </c>
      <c r="F43" s="84" t="s">
        <v>42</v>
      </c>
      <c r="G43" s="99" t="s">
        <v>264</v>
      </c>
      <c r="H43" s="13"/>
      <c r="I43" s="74">
        <v>0.48000999999999999</v>
      </c>
      <c r="J43" s="76" t="s">
        <v>39</v>
      </c>
      <c r="K43" s="53"/>
      <c r="L43" s="81">
        <v>6.4306999999999999</v>
      </c>
      <c r="M43" s="52" t="s">
        <v>38</v>
      </c>
      <c r="N43" s="92" t="s">
        <v>42</v>
      </c>
      <c r="O43" s="99" t="s">
        <v>196</v>
      </c>
      <c r="P43" s="54"/>
      <c r="Q43" s="81">
        <v>20.593499999999999</v>
      </c>
      <c r="R43" s="52" t="s">
        <v>38</v>
      </c>
      <c r="S43" s="92" t="s">
        <v>42</v>
      </c>
      <c r="T43" s="99" t="s">
        <v>264</v>
      </c>
      <c r="U43" s="54"/>
      <c r="V43" s="117">
        <v>28</v>
      </c>
      <c r="W43" s="54"/>
      <c r="X43" s="11">
        <v>-3</v>
      </c>
      <c r="Y43" s="54"/>
      <c r="Z43" s="75">
        <v>7.7321166095051446</v>
      </c>
      <c r="AA43" s="52" t="s">
        <v>38</v>
      </c>
      <c r="AB43" s="54"/>
      <c r="AC43" s="52" t="s">
        <v>43</v>
      </c>
      <c r="AD43" s="59"/>
      <c r="AE43" s="52" t="s">
        <v>43</v>
      </c>
      <c r="AF43" s="59"/>
      <c r="AG43" s="52" t="s">
        <v>43</v>
      </c>
      <c r="AH43" s="54"/>
      <c r="AI43" s="102">
        <v>16.007999999999999</v>
      </c>
      <c r="AJ43" s="52" t="s">
        <v>35</v>
      </c>
      <c r="AK43" s="54"/>
      <c r="AL43" s="55" t="s">
        <v>44</v>
      </c>
      <c r="AM43" s="56"/>
      <c r="AN43" s="55">
        <v>2.7560019598236156</v>
      </c>
      <c r="AO43" s="57"/>
      <c r="AP43" s="58">
        <v>10</v>
      </c>
      <c r="AQ43" s="54"/>
      <c r="AR43" s="58">
        <v>5</v>
      </c>
      <c r="AS43" s="54"/>
      <c r="AT43" s="105">
        <v>12</v>
      </c>
      <c r="AU43" s="54"/>
      <c r="AV43" s="91">
        <v>2.0666666666666669</v>
      </c>
      <c r="AW43" s="54"/>
      <c r="AX43" s="75">
        <v>10.566666666666666</v>
      </c>
      <c r="AY43" s="59"/>
      <c r="AZ43" s="52" t="s">
        <v>43</v>
      </c>
      <c r="BA43" s="59"/>
      <c r="BB43" s="52" t="s">
        <v>43</v>
      </c>
      <c r="BC43" s="57"/>
      <c r="BD43" s="55">
        <v>10.7</v>
      </c>
      <c r="BE43" s="70"/>
      <c r="BF43" s="55">
        <v>89.3</v>
      </c>
      <c r="BG43" s="54"/>
      <c r="BH43" s="60">
        <v>6000</v>
      </c>
    </row>
    <row r="44" spans="1:60" s="61" customFormat="1" x14ac:dyDescent="0.3">
      <c r="A44" s="8"/>
      <c r="B44" s="8"/>
      <c r="D44" s="120"/>
      <c r="E44" s="52"/>
      <c r="F44" s="121"/>
      <c r="G44" s="99"/>
      <c r="H44" s="13"/>
      <c r="I44" s="88"/>
      <c r="J44" s="107"/>
      <c r="K44" s="53"/>
      <c r="L44" s="120"/>
      <c r="M44" s="52"/>
      <c r="N44" s="52"/>
      <c r="O44" s="99"/>
      <c r="P44" s="54"/>
      <c r="Q44" s="120"/>
      <c r="R44" s="52"/>
      <c r="S44" s="52"/>
      <c r="T44" s="99"/>
      <c r="U44" s="54"/>
      <c r="V44" s="58"/>
      <c r="W44" s="54"/>
      <c r="X44" s="11"/>
      <c r="Y44" s="54"/>
      <c r="Z44" s="52"/>
      <c r="AA44" s="52"/>
      <c r="AB44" s="54"/>
      <c r="AC44" s="52"/>
      <c r="AD44" s="59"/>
      <c r="AE44" s="52"/>
      <c r="AF44" s="59"/>
      <c r="AG44" s="52"/>
      <c r="AH44" s="54"/>
      <c r="AI44" s="122"/>
      <c r="AJ44" s="52"/>
      <c r="AK44" s="54"/>
      <c r="AL44" s="55"/>
      <c r="AM44" s="56"/>
      <c r="AN44" s="55"/>
      <c r="AO44" s="57"/>
      <c r="AP44" s="58"/>
      <c r="AQ44" s="54"/>
      <c r="AR44" s="58"/>
      <c r="AS44" s="54"/>
      <c r="AT44" s="93"/>
      <c r="AU44" s="54"/>
      <c r="AV44" s="52"/>
      <c r="AW44" s="54"/>
      <c r="AX44" s="52"/>
      <c r="AY44" s="59"/>
      <c r="AZ44" s="52"/>
      <c r="BA44" s="59"/>
      <c r="BB44" s="52"/>
      <c r="BC44" s="57"/>
      <c r="BD44" s="55"/>
      <c r="BE44" s="70"/>
      <c r="BF44" s="55"/>
      <c r="BG44" s="54"/>
      <c r="BH44" s="60"/>
    </row>
    <row r="45" spans="1:60" s="37" customFormat="1" ht="15.75" customHeight="1" x14ac:dyDescent="0.3">
      <c r="A45" s="108"/>
      <c r="B45" s="109" t="s">
        <v>1188</v>
      </c>
      <c r="C45" s="21"/>
      <c r="D45" s="110"/>
      <c r="E45" s="110"/>
      <c r="F45" s="110"/>
      <c r="G45" s="110"/>
      <c r="H45" s="111"/>
      <c r="I45" s="110"/>
      <c r="J45" s="110"/>
      <c r="K45" s="112"/>
      <c r="L45" s="110"/>
      <c r="M45" s="110"/>
      <c r="N45" s="110"/>
      <c r="O45" s="110"/>
      <c r="P45" s="111"/>
      <c r="Q45" s="110"/>
      <c r="R45" s="110"/>
      <c r="S45" s="113"/>
      <c r="T45" s="113"/>
      <c r="U45" s="114"/>
      <c r="V45" s="113"/>
      <c r="W45" s="21"/>
      <c r="X45" s="113"/>
      <c r="Y45" s="21"/>
      <c r="Z45" s="113"/>
      <c r="AA45" s="113"/>
      <c r="AB45" s="21"/>
      <c r="AC45" s="113"/>
      <c r="AD45" s="21"/>
      <c r="AE45" s="115"/>
      <c r="AF45" s="21"/>
      <c r="AG45" s="115"/>
      <c r="AH45" s="21"/>
      <c r="AI45" s="116"/>
      <c r="AJ45" s="116"/>
      <c r="AL45" s="115"/>
      <c r="AN45" s="115"/>
      <c r="AP45" s="115"/>
      <c r="AR45" s="115"/>
      <c r="AT45" s="115"/>
      <c r="AV45" s="115"/>
      <c r="AX45" s="115"/>
      <c r="AZ45" s="115"/>
      <c r="BB45" s="115"/>
      <c r="BD45" s="115"/>
      <c r="BF45" s="115"/>
      <c r="BH45" s="115"/>
    </row>
    <row r="46" spans="1:60" s="61" customFormat="1" ht="15.75" customHeight="1" x14ac:dyDescent="0.3">
      <c r="A46" s="8" t="s">
        <v>148</v>
      </c>
      <c r="B46" s="8" t="s">
        <v>149</v>
      </c>
      <c r="C46" s="19"/>
      <c r="D46" s="81">
        <v>8.7257999999999996</v>
      </c>
      <c r="E46" s="52" t="s">
        <v>35</v>
      </c>
      <c r="F46" s="84" t="s">
        <v>42</v>
      </c>
      <c r="G46" s="99" t="s">
        <v>101</v>
      </c>
      <c r="H46" s="13"/>
      <c r="I46" s="74">
        <v>0.52305000000000001</v>
      </c>
      <c r="J46" s="89" t="s">
        <v>36</v>
      </c>
      <c r="K46" s="53"/>
      <c r="L46" s="82">
        <v>16.5884</v>
      </c>
      <c r="M46" s="52" t="s">
        <v>38</v>
      </c>
      <c r="N46" s="91" t="s">
        <v>36</v>
      </c>
      <c r="O46" s="99" t="s">
        <v>191</v>
      </c>
      <c r="P46" s="54"/>
      <c r="Q46" s="82">
        <v>48.074100000000001</v>
      </c>
      <c r="R46" s="52" t="s">
        <v>35</v>
      </c>
      <c r="S46" s="92" t="s">
        <v>42</v>
      </c>
      <c r="T46" s="99" t="s">
        <v>723</v>
      </c>
      <c r="U46" s="54"/>
      <c r="V46" s="118">
        <v>210</v>
      </c>
      <c r="W46" s="54"/>
      <c r="X46" s="11">
        <v>19</v>
      </c>
      <c r="Y46" s="54"/>
      <c r="Z46" s="91">
        <v>22.205902247647025</v>
      </c>
      <c r="AA46" s="52" t="s">
        <v>41</v>
      </c>
      <c r="AB46" s="54"/>
      <c r="AC46" s="91">
        <v>4.0999999999999996</v>
      </c>
      <c r="AD46" s="59"/>
      <c r="AE46" s="91">
        <v>4.0999999999999996</v>
      </c>
      <c r="AF46" s="59"/>
      <c r="AG46" s="91">
        <v>5.6</v>
      </c>
      <c r="AH46" s="54"/>
      <c r="AI46" s="103">
        <v>70.634</v>
      </c>
      <c r="AJ46" s="52" t="s">
        <v>35</v>
      </c>
      <c r="AK46" s="54"/>
      <c r="AL46" s="55" t="s">
        <v>44</v>
      </c>
      <c r="AM46" s="56"/>
      <c r="AN46" s="55">
        <v>1.3753873309755265</v>
      </c>
      <c r="AO46" s="57"/>
      <c r="AP46" s="58">
        <v>7</v>
      </c>
      <c r="AQ46" s="54"/>
      <c r="AR46" s="58">
        <v>3</v>
      </c>
      <c r="AS46" s="54"/>
      <c r="AT46" s="104">
        <v>16</v>
      </c>
      <c r="AU46" s="54"/>
      <c r="AV46" s="75">
        <v>1.75</v>
      </c>
      <c r="AW46" s="54"/>
      <c r="AX46" s="75">
        <v>10.85</v>
      </c>
      <c r="AY46" s="59"/>
      <c r="AZ46" s="92">
        <v>2.65</v>
      </c>
      <c r="BA46" s="59"/>
      <c r="BB46" s="92">
        <v>10.85</v>
      </c>
      <c r="BC46" s="57"/>
      <c r="BD46" s="55">
        <v>6.7</v>
      </c>
      <c r="BE46" s="70"/>
      <c r="BF46" s="55">
        <v>93.3</v>
      </c>
      <c r="BG46" s="54"/>
      <c r="BH46" s="60">
        <v>6800</v>
      </c>
    </row>
    <row r="47" spans="1:60" s="61" customFormat="1" ht="15.75" customHeight="1" x14ac:dyDescent="0.3">
      <c r="A47" s="8" t="s">
        <v>172</v>
      </c>
      <c r="B47" s="8" t="s">
        <v>173</v>
      </c>
      <c r="C47" s="19"/>
      <c r="D47" s="73">
        <v>9.4547000000000008</v>
      </c>
      <c r="E47" s="52" t="s">
        <v>35</v>
      </c>
      <c r="F47" s="84" t="s">
        <v>42</v>
      </c>
      <c r="G47" s="99" t="s">
        <v>105</v>
      </c>
      <c r="H47" s="13"/>
      <c r="I47" s="86">
        <v>0.11872000000000001</v>
      </c>
      <c r="J47" s="90" t="s">
        <v>42</v>
      </c>
      <c r="K47" s="53"/>
      <c r="L47" s="82">
        <v>14.7804</v>
      </c>
      <c r="M47" s="52" t="s">
        <v>38</v>
      </c>
      <c r="N47" s="91" t="s">
        <v>36</v>
      </c>
      <c r="O47" s="99" t="s">
        <v>1126</v>
      </c>
      <c r="P47" s="54"/>
      <c r="Q47" s="73">
        <v>38.377099999999999</v>
      </c>
      <c r="R47" s="52" t="s">
        <v>35</v>
      </c>
      <c r="S47" s="75" t="s">
        <v>39</v>
      </c>
      <c r="T47" s="99" t="s">
        <v>192</v>
      </c>
      <c r="U47" s="54"/>
      <c r="V47" s="118">
        <v>163</v>
      </c>
      <c r="W47" s="54"/>
      <c r="X47" s="11">
        <v>74</v>
      </c>
      <c r="Y47" s="54"/>
      <c r="Z47" s="91">
        <v>12.18733793433598</v>
      </c>
      <c r="AA47" s="52" t="s">
        <v>38</v>
      </c>
      <c r="AB47" s="54"/>
      <c r="AC47" s="75">
        <v>5.4</v>
      </c>
      <c r="AD47" s="59"/>
      <c r="AE47" s="91">
        <v>5.2</v>
      </c>
      <c r="AF47" s="59"/>
      <c r="AG47" s="91">
        <v>5.6</v>
      </c>
      <c r="AH47" s="54"/>
      <c r="AI47" s="101">
        <v>52.893999999999998</v>
      </c>
      <c r="AJ47" s="52" t="s">
        <v>41</v>
      </c>
      <c r="AK47" s="54"/>
      <c r="AL47" s="55" t="s">
        <v>44</v>
      </c>
      <c r="AM47" s="56"/>
      <c r="AN47" s="55">
        <v>1.6755096341803966</v>
      </c>
      <c r="AO47" s="57"/>
      <c r="AP47" s="58">
        <v>8</v>
      </c>
      <c r="AQ47" s="54"/>
      <c r="AR47" s="58">
        <v>5</v>
      </c>
      <c r="AS47" s="54"/>
      <c r="AT47" s="104">
        <v>15</v>
      </c>
      <c r="AU47" s="54"/>
      <c r="AV47" s="75">
        <v>1.7</v>
      </c>
      <c r="AW47" s="54"/>
      <c r="AX47" s="92">
        <v>9.4666666666666668</v>
      </c>
      <c r="AY47" s="59"/>
      <c r="AZ47" s="92">
        <v>2.7166666666666668</v>
      </c>
      <c r="BA47" s="59"/>
      <c r="BB47" s="75">
        <v>15.883333333333333</v>
      </c>
      <c r="BC47" s="57"/>
      <c r="BD47" s="55">
        <v>12.5</v>
      </c>
      <c r="BE47" s="70"/>
      <c r="BF47" s="55">
        <v>87.5</v>
      </c>
      <c r="BG47" s="54"/>
      <c r="BH47" s="60">
        <v>6300</v>
      </c>
    </row>
    <row r="48" spans="1:60" s="61" customFormat="1" ht="15.75" customHeight="1" x14ac:dyDescent="0.3">
      <c r="A48" s="8" t="s">
        <v>185</v>
      </c>
      <c r="B48" s="8" t="s">
        <v>186</v>
      </c>
      <c r="C48" s="19"/>
      <c r="D48" s="81">
        <v>8.7614000000000001</v>
      </c>
      <c r="E48" s="52" t="s">
        <v>38</v>
      </c>
      <c r="F48" s="84" t="s">
        <v>42</v>
      </c>
      <c r="G48" s="99" t="s">
        <v>323</v>
      </c>
      <c r="H48" s="13"/>
      <c r="I48" s="74">
        <v>0.59414999999999996</v>
      </c>
      <c r="J48" s="89" t="s">
        <v>36</v>
      </c>
      <c r="K48" s="53"/>
      <c r="L48" s="73">
        <v>7.4702999999999999</v>
      </c>
      <c r="M48" s="52" t="s">
        <v>38</v>
      </c>
      <c r="N48" s="75" t="s">
        <v>39</v>
      </c>
      <c r="O48" s="99" t="s">
        <v>59</v>
      </c>
      <c r="P48" s="54"/>
      <c r="Q48" s="81">
        <v>25.4542</v>
      </c>
      <c r="R48" s="52" t="s">
        <v>35</v>
      </c>
      <c r="S48" s="92" t="s">
        <v>42</v>
      </c>
      <c r="T48" s="99" t="s">
        <v>741</v>
      </c>
      <c r="U48" s="54"/>
      <c r="V48" s="117">
        <v>48</v>
      </c>
      <c r="W48" s="54"/>
      <c r="X48" s="11">
        <v>-11</v>
      </c>
      <c r="Y48" s="54"/>
      <c r="Z48" s="75">
        <v>9.5606996833594629</v>
      </c>
      <c r="AA48" s="52" t="s">
        <v>41</v>
      </c>
      <c r="AB48" s="54"/>
      <c r="AC48" s="92">
        <v>7.6</v>
      </c>
      <c r="AD48" s="59"/>
      <c r="AE48" s="92">
        <v>7.4</v>
      </c>
      <c r="AF48" s="59"/>
      <c r="AG48" s="92">
        <v>6.6</v>
      </c>
      <c r="AH48" s="54"/>
      <c r="AI48" s="101">
        <v>41.655000000000001</v>
      </c>
      <c r="AJ48" s="52" t="s">
        <v>35</v>
      </c>
      <c r="AK48" s="54"/>
      <c r="AL48" s="55" t="s">
        <v>44</v>
      </c>
      <c r="AM48" s="56"/>
      <c r="AN48" s="55">
        <v>1.5063481816225521</v>
      </c>
      <c r="AO48" s="57"/>
      <c r="AP48" s="58">
        <v>7</v>
      </c>
      <c r="AQ48" s="54"/>
      <c r="AR48" s="58">
        <v>3</v>
      </c>
      <c r="AS48" s="54"/>
      <c r="AT48" s="105">
        <v>12</v>
      </c>
      <c r="AU48" s="54"/>
      <c r="AV48" s="91">
        <v>2.0166666666666666</v>
      </c>
      <c r="AW48" s="54"/>
      <c r="AX48" s="91">
        <v>15.366666666666667</v>
      </c>
      <c r="AY48" s="59"/>
      <c r="AZ48" s="92">
        <v>2.6166666666666667</v>
      </c>
      <c r="BA48" s="59"/>
      <c r="BB48" s="91">
        <v>20.533333333333335</v>
      </c>
      <c r="BC48" s="57"/>
      <c r="BD48" s="55">
        <v>5.6</v>
      </c>
      <c r="BE48" s="70"/>
      <c r="BF48" s="55">
        <v>94.4</v>
      </c>
      <c r="BG48" s="54"/>
      <c r="BH48" s="60">
        <v>6200</v>
      </c>
    </row>
    <row r="49" spans="1:60" s="61" customFormat="1" ht="15.75" customHeight="1" x14ac:dyDescent="0.3">
      <c r="A49" s="8" t="s">
        <v>301</v>
      </c>
      <c r="B49" s="8" t="s">
        <v>302</v>
      </c>
      <c r="C49" s="19"/>
      <c r="D49" s="81">
        <v>8.4783000000000008</v>
      </c>
      <c r="E49" s="52" t="s">
        <v>38</v>
      </c>
      <c r="F49" s="84" t="s">
        <v>42</v>
      </c>
      <c r="G49" s="99" t="s">
        <v>152</v>
      </c>
      <c r="H49" s="13"/>
      <c r="I49" s="74">
        <v>0.57474999999999998</v>
      </c>
      <c r="J49" s="76" t="s">
        <v>39</v>
      </c>
      <c r="K49" s="53"/>
      <c r="L49" s="82">
        <v>15.2393</v>
      </c>
      <c r="M49" s="52" t="s">
        <v>38</v>
      </c>
      <c r="N49" s="91" t="s">
        <v>36</v>
      </c>
      <c r="O49" s="99" t="s">
        <v>361</v>
      </c>
      <c r="P49" s="54"/>
      <c r="Q49" s="82">
        <v>41.809399999999997</v>
      </c>
      <c r="R49" s="52" t="s">
        <v>35</v>
      </c>
      <c r="S49" s="75" t="s">
        <v>39</v>
      </c>
      <c r="T49" s="99" t="s">
        <v>177</v>
      </c>
      <c r="U49" s="54"/>
      <c r="V49" s="118">
        <v>171</v>
      </c>
      <c r="W49" s="54"/>
      <c r="X49" s="11">
        <v>10</v>
      </c>
      <c r="Y49" s="54"/>
      <c r="Z49" s="91">
        <v>13.186335955466507</v>
      </c>
      <c r="AA49" s="52" t="s">
        <v>38</v>
      </c>
      <c r="AB49" s="54"/>
      <c r="AC49" s="52" t="s">
        <v>43</v>
      </c>
      <c r="AD49" s="59"/>
      <c r="AE49" s="52" t="s">
        <v>43</v>
      </c>
      <c r="AF49" s="59"/>
      <c r="AG49" s="52" t="s">
        <v>43</v>
      </c>
      <c r="AH49" s="54"/>
      <c r="AI49" s="101">
        <v>49.984999999999999</v>
      </c>
      <c r="AJ49" s="52" t="s">
        <v>35</v>
      </c>
      <c r="AK49" s="54"/>
      <c r="AL49" s="55" t="s">
        <v>44</v>
      </c>
      <c r="AM49" s="56"/>
      <c r="AN49" s="55">
        <v>1.4015416958654519</v>
      </c>
      <c r="AO49" s="57"/>
      <c r="AP49" s="58">
        <v>9</v>
      </c>
      <c r="AQ49" s="54"/>
      <c r="AR49" s="58">
        <v>5</v>
      </c>
      <c r="AS49" s="54"/>
      <c r="AT49" s="104">
        <v>16</v>
      </c>
      <c r="AU49" s="54"/>
      <c r="AV49" s="75">
        <v>1.6166666666666667</v>
      </c>
      <c r="AW49" s="54"/>
      <c r="AX49" s="75">
        <v>10.45</v>
      </c>
      <c r="AY49" s="59"/>
      <c r="AZ49" s="92">
        <v>2.5666666666666669</v>
      </c>
      <c r="BA49" s="59"/>
      <c r="BB49" s="92">
        <v>11.183333333333334</v>
      </c>
      <c r="BC49" s="57"/>
      <c r="BD49" s="55">
        <v>4.5999999999999996</v>
      </c>
      <c r="BE49" s="70"/>
      <c r="BF49" s="55">
        <v>95.4</v>
      </c>
      <c r="BG49" s="54"/>
      <c r="BH49" s="60">
        <v>7500</v>
      </c>
    </row>
    <row r="50" spans="1:60" s="61" customFormat="1" ht="15.75" customHeight="1" x14ac:dyDescent="0.3">
      <c r="A50" s="8" t="s">
        <v>434</v>
      </c>
      <c r="B50" s="8" t="s">
        <v>435</v>
      </c>
      <c r="C50" s="19"/>
      <c r="D50" s="73">
        <v>9.8934999999999995</v>
      </c>
      <c r="E50" s="52" t="s">
        <v>38</v>
      </c>
      <c r="F50" s="85" t="s">
        <v>39</v>
      </c>
      <c r="G50" s="99" t="s">
        <v>188</v>
      </c>
      <c r="H50" s="13"/>
      <c r="I50" s="74">
        <v>0.41670000000000001</v>
      </c>
      <c r="J50" s="76" t="s">
        <v>39</v>
      </c>
      <c r="K50" s="53"/>
      <c r="L50" s="82">
        <v>11.175000000000001</v>
      </c>
      <c r="M50" s="52" t="s">
        <v>35</v>
      </c>
      <c r="N50" s="91" t="s">
        <v>36</v>
      </c>
      <c r="O50" s="99" t="s">
        <v>182</v>
      </c>
      <c r="P50" s="54"/>
      <c r="Q50" s="82">
        <v>50.311900000000001</v>
      </c>
      <c r="R50" s="52" t="s">
        <v>38</v>
      </c>
      <c r="S50" s="91" t="s">
        <v>36</v>
      </c>
      <c r="T50" s="99" t="s">
        <v>47</v>
      </c>
      <c r="U50" s="54"/>
      <c r="V50" s="118">
        <v>205</v>
      </c>
      <c r="W50" s="54"/>
      <c r="X50" s="11">
        <v>13</v>
      </c>
      <c r="Y50" s="54"/>
      <c r="Z50" s="91">
        <v>14.418200700867885</v>
      </c>
      <c r="AA50" s="52" t="s">
        <v>35</v>
      </c>
      <c r="AB50" s="54"/>
      <c r="AC50" s="75">
        <v>6</v>
      </c>
      <c r="AD50" s="59"/>
      <c r="AE50" s="75">
        <v>6</v>
      </c>
      <c r="AF50" s="59"/>
      <c r="AG50" s="92">
        <v>6.5</v>
      </c>
      <c r="AH50" s="54"/>
      <c r="AI50" s="103">
        <v>92.253</v>
      </c>
      <c r="AJ50" s="52" t="s">
        <v>35</v>
      </c>
      <c r="AK50" s="54"/>
      <c r="AL50" s="55" t="s">
        <v>44</v>
      </c>
      <c r="AM50" s="56"/>
      <c r="AN50" s="55">
        <v>1.2693361189896328</v>
      </c>
      <c r="AO50" s="57"/>
      <c r="AP50" s="58">
        <v>10</v>
      </c>
      <c r="AQ50" s="54"/>
      <c r="AR50" s="58">
        <v>5</v>
      </c>
      <c r="AS50" s="54"/>
      <c r="AT50" s="105">
        <v>12</v>
      </c>
      <c r="AU50" s="54"/>
      <c r="AV50" s="75">
        <v>1.65</v>
      </c>
      <c r="AW50" s="54"/>
      <c r="AX50" s="75">
        <v>11.683333333333334</v>
      </c>
      <c r="AY50" s="59"/>
      <c r="AZ50" s="92">
        <v>2.7666666666666666</v>
      </c>
      <c r="BA50" s="59"/>
      <c r="BB50" s="92">
        <v>11.45</v>
      </c>
      <c r="BC50" s="57"/>
      <c r="BD50" s="55">
        <v>14.1</v>
      </c>
      <c r="BE50" s="70"/>
      <c r="BF50" s="55">
        <v>85.9</v>
      </c>
      <c r="BG50" s="54"/>
      <c r="BH50" s="60">
        <v>8000</v>
      </c>
    </row>
    <row r="51" spans="1:60" s="61" customFormat="1" ht="15.75" customHeight="1" x14ac:dyDescent="0.3">
      <c r="A51" s="8" t="s">
        <v>456</v>
      </c>
      <c r="B51" s="8" t="s">
        <v>457</v>
      </c>
      <c r="C51" s="19"/>
      <c r="D51" s="73">
        <v>10.693199999999999</v>
      </c>
      <c r="E51" s="52" t="s">
        <v>38</v>
      </c>
      <c r="F51" s="85" t="s">
        <v>39</v>
      </c>
      <c r="G51" s="99" t="s">
        <v>205</v>
      </c>
      <c r="H51" s="13"/>
      <c r="I51" s="86">
        <v>0.25074000000000002</v>
      </c>
      <c r="J51" s="76" t="s">
        <v>39</v>
      </c>
      <c r="K51" s="53"/>
      <c r="L51" s="73">
        <v>9.4863999999999997</v>
      </c>
      <c r="M51" s="52" t="s">
        <v>35</v>
      </c>
      <c r="N51" s="75" t="s">
        <v>39</v>
      </c>
      <c r="O51" s="99" t="s">
        <v>182</v>
      </c>
      <c r="P51" s="54"/>
      <c r="Q51" s="73">
        <v>29.0486</v>
      </c>
      <c r="R51" s="52" t="s">
        <v>35</v>
      </c>
      <c r="S51" s="92" t="s">
        <v>42</v>
      </c>
      <c r="T51" s="99" t="s">
        <v>108</v>
      </c>
      <c r="U51" s="54"/>
      <c r="V51" s="118">
        <v>154</v>
      </c>
      <c r="W51" s="54"/>
      <c r="X51" s="11">
        <v>51</v>
      </c>
      <c r="Y51" s="54"/>
      <c r="Z51" s="75">
        <v>7.6059500420993542</v>
      </c>
      <c r="AA51" s="52" t="s">
        <v>38</v>
      </c>
      <c r="AB51" s="54"/>
      <c r="AC51" s="75">
        <v>6.1</v>
      </c>
      <c r="AD51" s="59"/>
      <c r="AE51" s="75">
        <v>6</v>
      </c>
      <c r="AF51" s="59"/>
      <c r="AG51" s="75">
        <v>6.4</v>
      </c>
      <c r="AH51" s="54"/>
      <c r="AI51" s="101">
        <v>49.883000000000003</v>
      </c>
      <c r="AJ51" s="52" t="s">
        <v>35</v>
      </c>
      <c r="AK51" s="54"/>
      <c r="AL51" s="55" t="s">
        <v>44</v>
      </c>
      <c r="AM51" s="56"/>
      <c r="AN51" s="55">
        <v>2.048835251192815</v>
      </c>
      <c r="AO51" s="57"/>
      <c r="AP51" s="58">
        <v>9</v>
      </c>
      <c r="AQ51" s="54"/>
      <c r="AR51" s="58">
        <v>5</v>
      </c>
      <c r="AS51" s="54"/>
      <c r="AT51" s="104">
        <v>15</v>
      </c>
      <c r="AU51" s="54"/>
      <c r="AV51" s="75">
        <v>1.6</v>
      </c>
      <c r="AW51" s="54"/>
      <c r="AX51" s="92">
        <v>8.0833333333333339</v>
      </c>
      <c r="AY51" s="59"/>
      <c r="AZ51" s="92">
        <v>2.7166666666666668</v>
      </c>
      <c r="BA51" s="59"/>
      <c r="BB51" s="75">
        <v>16.483333333333334</v>
      </c>
      <c r="BC51" s="57"/>
      <c r="BD51" s="55">
        <v>0</v>
      </c>
      <c r="BE51" s="70"/>
      <c r="BF51" s="55">
        <v>100</v>
      </c>
      <c r="BG51" s="54"/>
      <c r="BH51" s="60">
        <v>5600</v>
      </c>
    </row>
    <row r="52" spans="1:60" s="61" customFormat="1" ht="15.75" customHeight="1" x14ac:dyDescent="0.3">
      <c r="A52" s="8" t="s">
        <v>524</v>
      </c>
      <c r="B52" s="8" t="s">
        <v>525</v>
      </c>
      <c r="C52" s="19"/>
      <c r="D52" s="81">
        <v>8.0573999999999995</v>
      </c>
      <c r="E52" s="52" t="s">
        <v>35</v>
      </c>
      <c r="F52" s="84" t="s">
        <v>42</v>
      </c>
      <c r="G52" s="99" t="s">
        <v>152</v>
      </c>
      <c r="H52" s="13"/>
      <c r="I52" s="74">
        <v>0.54554999999999998</v>
      </c>
      <c r="J52" s="89" t="s">
        <v>36</v>
      </c>
      <c r="K52" s="53"/>
      <c r="L52" s="73">
        <v>9.8693000000000008</v>
      </c>
      <c r="M52" s="52" t="s">
        <v>41</v>
      </c>
      <c r="N52" s="75" t="s">
        <v>39</v>
      </c>
      <c r="O52" s="99" t="s">
        <v>1126</v>
      </c>
      <c r="P52" s="54"/>
      <c r="Q52" s="73">
        <v>39.795299999999997</v>
      </c>
      <c r="R52" s="52" t="s">
        <v>38</v>
      </c>
      <c r="S52" s="91" t="s">
        <v>36</v>
      </c>
      <c r="T52" s="99" t="s">
        <v>264</v>
      </c>
      <c r="U52" s="54"/>
      <c r="V52" s="118">
        <v>85</v>
      </c>
      <c r="W52" s="54"/>
      <c r="X52" s="11">
        <v>-4</v>
      </c>
      <c r="Y52" s="54"/>
      <c r="Z52" s="91">
        <v>12.008944061066348</v>
      </c>
      <c r="AA52" s="52" t="s">
        <v>41</v>
      </c>
      <c r="AB52" s="54"/>
      <c r="AC52" s="75">
        <v>5.6</v>
      </c>
      <c r="AD52" s="59"/>
      <c r="AE52" s="75">
        <v>5.6</v>
      </c>
      <c r="AF52" s="59"/>
      <c r="AG52" s="75">
        <v>6</v>
      </c>
      <c r="AH52" s="54"/>
      <c r="AI52" s="101">
        <v>25.738</v>
      </c>
      <c r="AJ52" s="52" t="s">
        <v>35</v>
      </c>
      <c r="AK52" s="54"/>
      <c r="AL52" s="55" t="s">
        <v>44</v>
      </c>
      <c r="AM52" s="56"/>
      <c r="AN52" s="55">
        <v>1.4456995258105556</v>
      </c>
      <c r="AO52" s="57"/>
      <c r="AP52" s="58">
        <v>7</v>
      </c>
      <c r="AQ52" s="54"/>
      <c r="AR52" s="58">
        <v>3</v>
      </c>
      <c r="AS52" s="54"/>
      <c r="AT52" s="104">
        <v>15</v>
      </c>
      <c r="AU52" s="54"/>
      <c r="AV52" s="75">
        <v>1.8166666666666667</v>
      </c>
      <c r="AW52" s="54"/>
      <c r="AX52" s="75">
        <v>12</v>
      </c>
      <c r="AY52" s="59"/>
      <c r="AZ52" s="75">
        <v>2.8</v>
      </c>
      <c r="BA52" s="59"/>
      <c r="BB52" s="75">
        <v>15.733333333333333</v>
      </c>
      <c r="BC52" s="57"/>
      <c r="BD52" s="55">
        <v>6.1</v>
      </c>
      <c r="BE52" s="70"/>
      <c r="BF52" s="55">
        <v>93.9</v>
      </c>
      <c r="BG52" s="54"/>
      <c r="BH52" s="60">
        <v>7000</v>
      </c>
    </row>
    <row r="53" spans="1:60" s="61" customFormat="1" ht="15.75" customHeight="1" x14ac:dyDescent="0.3">
      <c r="A53" s="8" t="s">
        <v>591</v>
      </c>
      <c r="B53" s="8" t="s">
        <v>592</v>
      </c>
      <c r="C53" s="19"/>
      <c r="D53" s="81">
        <v>8.4933999999999994</v>
      </c>
      <c r="E53" s="52" t="s">
        <v>38</v>
      </c>
      <c r="F53" s="84" t="s">
        <v>42</v>
      </c>
      <c r="G53" s="99" t="s">
        <v>279</v>
      </c>
      <c r="H53" s="13"/>
      <c r="I53" s="74">
        <v>0.39428000000000002</v>
      </c>
      <c r="J53" s="76" t="s">
        <v>39</v>
      </c>
      <c r="K53" s="53"/>
      <c r="L53" s="73">
        <v>7.0244</v>
      </c>
      <c r="M53" s="52" t="s">
        <v>41</v>
      </c>
      <c r="N53" s="75" t="s">
        <v>39</v>
      </c>
      <c r="O53" s="99" t="s">
        <v>59</v>
      </c>
      <c r="P53" s="54"/>
      <c r="Q53" s="73">
        <v>28.391300000000001</v>
      </c>
      <c r="R53" s="52" t="s">
        <v>35</v>
      </c>
      <c r="S53" s="75" t="s">
        <v>39</v>
      </c>
      <c r="T53" s="99" t="s">
        <v>667</v>
      </c>
      <c r="U53" s="54"/>
      <c r="V53" s="117">
        <v>35</v>
      </c>
      <c r="W53" s="54"/>
      <c r="X53" s="11">
        <v>1</v>
      </c>
      <c r="Y53" s="54"/>
      <c r="Z53" s="92">
        <v>6.6504633957426353</v>
      </c>
      <c r="AA53" s="52" t="s">
        <v>35</v>
      </c>
      <c r="AB53" s="54"/>
      <c r="AC53" s="92">
        <v>7.7</v>
      </c>
      <c r="AD53" s="59"/>
      <c r="AE53" s="92">
        <v>7.7</v>
      </c>
      <c r="AF53" s="59"/>
      <c r="AG53" s="92">
        <v>6.9</v>
      </c>
      <c r="AH53" s="54"/>
      <c r="AI53" s="101">
        <v>28.337</v>
      </c>
      <c r="AJ53" s="52" t="s">
        <v>35</v>
      </c>
      <c r="AK53" s="54"/>
      <c r="AL53" s="55" t="s">
        <v>44</v>
      </c>
      <c r="AM53" s="56"/>
      <c r="AN53" s="55">
        <v>1.0950562217889479</v>
      </c>
      <c r="AO53" s="57"/>
      <c r="AP53" s="58">
        <v>10</v>
      </c>
      <c r="AQ53" s="54"/>
      <c r="AR53" s="58">
        <v>5</v>
      </c>
      <c r="AS53" s="54"/>
      <c r="AT53" s="106">
        <v>13</v>
      </c>
      <c r="AU53" s="54"/>
      <c r="AV53" s="75">
        <v>1.7166666666666666</v>
      </c>
      <c r="AW53" s="54"/>
      <c r="AX53" s="75">
        <v>13.65</v>
      </c>
      <c r="AY53" s="59"/>
      <c r="AZ53" s="92">
        <v>2.65</v>
      </c>
      <c r="BA53" s="59"/>
      <c r="BB53" s="75">
        <v>13.016666666666667</v>
      </c>
      <c r="BC53" s="57"/>
      <c r="BD53" s="55">
        <v>5</v>
      </c>
      <c r="BE53" s="70"/>
      <c r="BF53" s="55">
        <v>95</v>
      </c>
      <c r="BG53" s="54"/>
      <c r="BH53" s="60">
        <v>7300</v>
      </c>
    </row>
    <row r="54" spans="1:60" s="61" customFormat="1" ht="15.75" customHeight="1" x14ac:dyDescent="0.3">
      <c r="A54" s="8" t="s">
        <v>641</v>
      </c>
      <c r="B54" s="8" t="s">
        <v>642</v>
      </c>
      <c r="C54" s="19"/>
      <c r="D54" s="81">
        <v>8.2256</v>
      </c>
      <c r="E54" s="52" t="s">
        <v>38</v>
      </c>
      <c r="F54" s="84" t="s">
        <v>42</v>
      </c>
      <c r="G54" s="99" t="s">
        <v>116</v>
      </c>
      <c r="H54" s="13"/>
      <c r="I54" s="74">
        <v>0.38295000000000001</v>
      </c>
      <c r="J54" s="90" t="s">
        <v>42</v>
      </c>
      <c r="K54" s="53"/>
      <c r="L54" s="82">
        <v>11.7509</v>
      </c>
      <c r="M54" s="52" t="s">
        <v>38</v>
      </c>
      <c r="N54" s="91" t="s">
        <v>36</v>
      </c>
      <c r="O54" s="99" t="s">
        <v>1157</v>
      </c>
      <c r="P54" s="54"/>
      <c r="Q54" s="73">
        <v>28.606100000000001</v>
      </c>
      <c r="R54" s="52" t="s">
        <v>35</v>
      </c>
      <c r="S54" s="75" t="s">
        <v>39</v>
      </c>
      <c r="T54" s="99" t="s">
        <v>1167</v>
      </c>
      <c r="U54" s="54"/>
      <c r="V54" s="118">
        <v>96</v>
      </c>
      <c r="W54" s="54"/>
      <c r="X54" s="11">
        <v>-12</v>
      </c>
      <c r="Y54" s="54"/>
      <c r="Z54" s="75">
        <v>10.171856639247945</v>
      </c>
      <c r="AA54" s="52" t="s">
        <v>41</v>
      </c>
      <c r="AB54" s="54"/>
      <c r="AC54" s="52" t="s">
        <v>43</v>
      </c>
      <c r="AD54" s="59"/>
      <c r="AE54" s="52" t="s">
        <v>43</v>
      </c>
      <c r="AF54" s="59"/>
      <c r="AG54" s="52" t="s">
        <v>43</v>
      </c>
      <c r="AH54" s="54"/>
      <c r="AI54" s="101">
        <v>49.984999999999999</v>
      </c>
      <c r="AJ54" s="52" t="s">
        <v>35</v>
      </c>
      <c r="AK54" s="54"/>
      <c r="AL54" s="55" t="s">
        <v>44</v>
      </c>
      <c r="AM54" s="56"/>
      <c r="AN54" s="55">
        <v>2.3868977673325498</v>
      </c>
      <c r="AO54" s="57"/>
      <c r="AP54" s="58">
        <v>10</v>
      </c>
      <c r="AQ54" s="54"/>
      <c r="AR54" s="58">
        <v>5</v>
      </c>
      <c r="AS54" s="54"/>
      <c r="AT54" s="104">
        <v>16</v>
      </c>
      <c r="AU54" s="54"/>
      <c r="AV54" s="75">
        <v>1.7166666666666666</v>
      </c>
      <c r="AW54" s="54"/>
      <c r="AX54" s="75">
        <v>12.266666666666667</v>
      </c>
      <c r="AY54" s="59"/>
      <c r="AZ54" s="92">
        <v>2.6666666666666665</v>
      </c>
      <c r="BA54" s="59"/>
      <c r="BB54" s="91">
        <v>21.2</v>
      </c>
      <c r="BC54" s="57"/>
      <c r="BD54" s="55">
        <v>4.5999999999999996</v>
      </c>
      <c r="BE54" s="70"/>
      <c r="BF54" s="55">
        <v>95.4</v>
      </c>
      <c r="BG54" s="54"/>
      <c r="BH54" s="60">
        <v>6100</v>
      </c>
    </row>
    <row r="55" spans="1:60" s="61" customFormat="1" x14ac:dyDescent="0.3">
      <c r="A55" s="8"/>
      <c r="B55" s="8"/>
      <c r="D55" s="120"/>
      <c r="E55" s="52"/>
      <c r="F55" s="121"/>
      <c r="G55" s="99"/>
      <c r="H55" s="13"/>
      <c r="I55" s="88"/>
      <c r="J55" s="107"/>
      <c r="K55" s="53"/>
      <c r="L55" s="120"/>
      <c r="M55" s="52"/>
      <c r="N55" s="52"/>
      <c r="O55" s="99"/>
      <c r="P55" s="54"/>
      <c r="Q55" s="120"/>
      <c r="R55" s="52"/>
      <c r="S55" s="52"/>
      <c r="T55" s="99"/>
      <c r="U55" s="54"/>
      <c r="V55" s="58"/>
      <c r="W55" s="54"/>
      <c r="X55" s="11"/>
      <c r="Y55" s="54"/>
      <c r="Z55" s="52"/>
      <c r="AA55" s="52"/>
      <c r="AB55" s="54"/>
      <c r="AC55" s="52"/>
      <c r="AD55" s="59"/>
      <c r="AE55" s="52"/>
      <c r="AF55" s="59"/>
      <c r="AG55" s="52"/>
      <c r="AH55" s="54"/>
      <c r="AI55" s="122"/>
      <c r="AJ55" s="52"/>
      <c r="AK55" s="54"/>
      <c r="AL55" s="55"/>
      <c r="AM55" s="56"/>
      <c r="AN55" s="55"/>
      <c r="AO55" s="57"/>
      <c r="AP55" s="58"/>
      <c r="AQ55" s="54"/>
      <c r="AR55" s="58"/>
      <c r="AS55" s="54"/>
      <c r="AT55" s="93"/>
      <c r="AU55" s="54"/>
      <c r="AV55" s="52"/>
      <c r="AW55" s="54"/>
      <c r="AX55" s="52"/>
      <c r="AY55" s="59"/>
      <c r="AZ55" s="52"/>
      <c r="BA55" s="59"/>
      <c r="BB55" s="52"/>
      <c r="BC55" s="57"/>
      <c r="BD55" s="55"/>
      <c r="BE55" s="70"/>
      <c r="BF55" s="55"/>
      <c r="BG55" s="54"/>
      <c r="BH55" s="60"/>
    </row>
    <row r="56" spans="1:60" s="37" customFormat="1" ht="15.75" customHeight="1" x14ac:dyDescent="0.3">
      <c r="A56" s="108"/>
      <c r="B56" s="109" t="s">
        <v>1189</v>
      </c>
      <c r="C56" s="21"/>
      <c r="D56" s="110"/>
      <c r="E56" s="110"/>
      <c r="F56" s="110"/>
      <c r="G56" s="110"/>
      <c r="H56" s="111"/>
      <c r="I56" s="110"/>
      <c r="J56" s="110"/>
      <c r="K56" s="112"/>
      <c r="L56" s="110"/>
      <c r="M56" s="110"/>
      <c r="N56" s="110"/>
      <c r="O56" s="110"/>
      <c r="P56" s="111"/>
      <c r="Q56" s="110"/>
      <c r="R56" s="110"/>
      <c r="S56" s="113"/>
      <c r="T56" s="113"/>
      <c r="U56" s="114"/>
      <c r="V56" s="113"/>
      <c r="W56" s="21"/>
      <c r="X56" s="113"/>
      <c r="Y56" s="21"/>
      <c r="Z56" s="113"/>
      <c r="AA56" s="113"/>
      <c r="AB56" s="21"/>
      <c r="AC56" s="113"/>
      <c r="AD56" s="21"/>
      <c r="AE56" s="115"/>
      <c r="AF56" s="21"/>
      <c r="AG56" s="115"/>
      <c r="AH56" s="21"/>
      <c r="AI56" s="116"/>
      <c r="AJ56" s="116"/>
      <c r="AL56" s="115"/>
      <c r="AN56" s="115"/>
      <c r="AP56" s="115"/>
      <c r="AR56" s="115"/>
      <c r="AT56" s="115"/>
      <c r="AV56" s="115"/>
      <c r="AX56" s="115"/>
      <c r="AZ56" s="115"/>
      <c r="BB56" s="115"/>
      <c r="BD56" s="115"/>
      <c r="BF56" s="115"/>
      <c r="BH56" s="115"/>
    </row>
    <row r="57" spans="1:60" s="61" customFormat="1" ht="15.75" customHeight="1" x14ac:dyDescent="0.3">
      <c r="A57" s="8" t="s">
        <v>109</v>
      </c>
      <c r="B57" s="8" t="s">
        <v>110</v>
      </c>
      <c r="C57" s="19"/>
      <c r="D57" s="73">
        <v>10.337999999999999</v>
      </c>
      <c r="E57" s="52" t="s">
        <v>38</v>
      </c>
      <c r="F57" s="84" t="s">
        <v>42</v>
      </c>
      <c r="G57" s="99" t="s">
        <v>381</v>
      </c>
      <c r="H57" s="13"/>
      <c r="I57" s="74">
        <v>0.46184999999999998</v>
      </c>
      <c r="J57" s="90" t="s">
        <v>42</v>
      </c>
      <c r="K57" s="53"/>
      <c r="L57" s="81">
        <v>6.0046999999999997</v>
      </c>
      <c r="M57" s="52" t="s">
        <v>41</v>
      </c>
      <c r="N57" s="75" t="s">
        <v>39</v>
      </c>
      <c r="O57" s="99" t="s">
        <v>50</v>
      </c>
      <c r="P57" s="54"/>
      <c r="Q57" s="81">
        <v>21.109300000000001</v>
      </c>
      <c r="R57" s="52" t="s">
        <v>41</v>
      </c>
      <c r="S57" s="75" t="s">
        <v>39</v>
      </c>
      <c r="T57" s="99" t="s">
        <v>762</v>
      </c>
      <c r="U57" s="54"/>
      <c r="V57" s="117">
        <v>38</v>
      </c>
      <c r="W57" s="54"/>
      <c r="X57" s="11">
        <v>-3</v>
      </c>
      <c r="Y57" s="54"/>
      <c r="Z57" s="92">
        <v>6.9951714745573854</v>
      </c>
      <c r="AA57" s="52" t="s">
        <v>38</v>
      </c>
      <c r="AB57" s="54"/>
      <c r="AC57" s="52" t="s">
        <v>43</v>
      </c>
      <c r="AD57" s="59"/>
      <c r="AE57" s="52" t="s">
        <v>43</v>
      </c>
      <c r="AF57" s="59"/>
      <c r="AG57" s="52" t="s">
        <v>43</v>
      </c>
      <c r="AH57" s="54"/>
      <c r="AI57" s="101">
        <v>36.677</v>
      </c>
      <c r="AJ57" s="52" t="s">
        <v>35</v>
      </c>
      <c r="AK57" s="54"/>
      <c r="AL57" s="55" t="s">
        <v>44</v>
      </c>
      <c r="AM57" s="56"/>
      <c r="AN57" s="55">
        <v>4.8285254426148319</v>
      </c>
      <c r="AO57" s="57"/>
      <c r="AP57" s="58">
        <v>10</v>
      </c>
      <c r="AQ57" s="54"/>
      <c r="AR57" s="58">
        <v>4</v>
      </c>
      <c r="AS57" s="54"/>
      <c r="AT57" s="106">
        <v>13</v>
      </c>
      <c r="AU57" s="54"/>
      <c r="AV57" s="75">
        <v>1.6833333333333333</v>
      </c>
      <c r="AW57" s="54"/>
      <c r="AX57" s="75">
        <v>12.083333333333334</v>
      </c>
      <c r="AY57" s="59"/>
      <c r="AZ57" s="75">
        <v>2.95</v>
      </c>
      <c r="BA57" s="59"/>
      <c r="BB57" s="75">
        <v>18.033333333333335</v>
      </c>
      <c r="BC57" s="57"/>
      <c r="BD57" s="55">
        <v>0</v>
      </c>
      <c r="BE57" s="70"/>
      <c r="BF57" s="55">
        <v>100</v>
      </c>
      <c r="BG57" s="54"/>
      <c r="BH57" s="60">
        <v>6300</v>
      </c>
    </row>
    <row r="58" spans="1:60" s="61" customFormat="1" ht="15.75" customHeight="1" x14ac:dyDescent="0.3">
      <c r="A58" s="8" t="s">
        <v>170</v>
      </c>
      <c r="B58" s="8" t="s">
        <v>171</v>
      </c>
      <c r="C58" s="19"/>
      <c r="D58" s="73">
        <v>10.575100000000001</v>
      </c>
      <c r="E58" s="52" t="s">
        <v>35</v>
      </c>
      <c r="F58" s="85" t="s">
        <v>39</v>
      </c>
      <c r="G58" s="99" t="s">
        <v>124</v>
      </c>
      <c r="H58" s="13"/>
      <c r="I58" s="74">
        <v>0.60321000000000002</v>
      </c>
      <c r="J58" s="89" t="s">
        <v>36</v>
      </c>
      <c r="K58" s="53"/>
      <c r="L58" s="82">
        <v>10.6218</v>
      </c>
      <c r="M58" s="52" t="s">
        <v>41</v>
      </c>
      <c r="N58" s="91" t="s">
        <v>36</v>
      </c>
      <c r="O58" s="99" t="s">
        <v>1131</v>
      </c>
      <c r="P58" s="54"/>
      <c r="Q58" s="73">
        <v>28.101800000000001</v>
      </c>
      <c r="R58" s="52" t="s">
        <v>38</v>
      </c>
      <c r="S58" s="92" t="s">
        <v>42</v>
      </c>
      <c r="T58" s="99" t="s">
        <v>766</v>
      </c>
      <c r="U58" s="54"/>
      <c r="V58" s="118">
        <v>187</v>
      </c>
      <c r="W58" s="54"/>
      <c r="X58" s="11">
        <v>-12</v>
      </c>
      <c r="Y58" s="54"/>
      <c r="Z58" s="75">
        <v>8.9421790924077005</v>
      </c>
      <c r="AA58" s="52" t="s">
        <v>38</v>
      </c>
      <c r="AB58" s="54"/>
      <c r="AC58" s="75">
        <v>5.8</v>
      </c>
      <c r="AD58" s="59"/>
      <c r="AE58" s="75">
        <v>5.8</v>
      </c>
      <c r="AF58" s="59"/>
      <c r="AG58" s="75">
        <v>6</v>
      </c>
      <c r="AH58" s="54"/>
      <c r="AI58" s="103">
        <v>84.72</v>
      </c>
      <c r="AJ58" s="52" t="s">
        <v>35</v>
      </c>
      <c r="AK58" s="54"/>
      <c r="AL58" s="55" t="s">
        <v>44</v>
      </c>
      <c r="AM58" s="56"/>
      <c r="AN58" s="55">
        <v>3.4991135578986654</v>
      </c>
      <c r="AO58" s="57"/>
      <c r="AP58" s="58">
        <v>9</v>
      </c>
      <c r="AQ58" s="54"/>
      <c r="AR58" s="58">
        <v>5</v>
      </c>
      <c r="AS58" s="54"/>
      <c r="AT58" s="105">
        <v>12</v>
      </c>
      <c r="AU58" s="54"/>
      <c r="AV58" s="75">
        <v>1.5833333333333333</v>
      </c>
      <c r="AW58" s="54"/>
      <c r="AX58" s="92">
        <v>10.183333333333334</v>
      </c>
      <c r="AY58" s="59"/>
      <c r="AZ58" s="92">
        <v>2.7833333333333332</v>
      </c>
      <c r="BA58" s="59"/>
      <c r="BB58" s="92">
        <v>12.316666666666666</v>
      </c>
      <c r="BC58" s="57"/>
      <c r="BD58" s="55">
        <v>6.7</v>
      </c>
      <c r="BE58" s="70"/>
      <c r="BF58" s="55">
        <v>93.3</v>
      </c>
      <c r="BG58" s="54"/>
      <c r="BH58" s="60">
        <v>7700</v>
      </c>
    </row>
    <row r="59" spans="1:60" s="61" customFormat="1" ht="15.75" customHeight="1" x14ac:dyDescent="0.3">
      <c r="A59" s="8" t="s">
        <v>306</v>
      </c>
      <c r="B59" s="8" t="s">
        <v>307</v>
      </c>
      <c r="C59" s="19"/>
      <c r="D59" s="73">
        <v>9.7459000000000007</v>
      </c>
      <c r="E59" s="52" t="s">
        <v>35</v>
      </c>
      <c r="F59" s="84" t="s">
        <v>42</v>
      </c>
      <c r="G59" s="99" t="s">
        <v>101</v>
      </c>
      <c r="H59" s="13"/>
      <c r="I59" s="74">
        <v>0.60741000000000001</v>
      </c>
      <c r="J59" s="89" t="s">
        <v>36</v>
      </c>
      <c r="K59" s="53"/>
      <c r="L59" s="81">
        <v>4.4329999999999998</v>
      </c>
      <c r="M59" s="52" t="s">
        <v>41</v>
      </c>
      <c r="N59" s="92" t="s">
        <v>42</v>
      </c>
      <c r="O59" s="99" t="s">
        <v>53</v>
      </c>
      <c r="P59" s="54"/>
      <c r="Q59" s="81">
        <v>20.4392</v>
      </c>
      <c r="R59" s="52" t="s">
        <v>35</v>
      </c>
      <c r="S59" s="92" t="s">
        <v>42</v>
      </c>
      <c r="T59" s="99" t="s">
        <v>692</v>
      </c>
      <c r="U59" s="54"/>
      <c r="V59" s="117">
        <v>12</v>
      </c>
      <c r="W59" s="54"/>
      <c r="X59" s="11">
        <v>-2</v>
      </c>
      <c r="Y59" s="54"/>
      <c r="Z59" s="92">
        <v>5.24516936821089</v>
      </c>
      <c r="AA59" s="52" t="s">
        <v>41</v>
      </c>
      <c r="AB59" s="54"/>
      <c r="AC59" s="92">
        <v>7.5</v>
      </c>
      <c r="AD59" s="59"/>
      <c r="AE59" s="92">
        <v>7.2</v>
      </c>
      <c r="AF59" s="59"/>
      <c r="AG59" s="92">
        <v>6.5</v>
      </c>
      <c r="AH59" s="54"/>
      <c r="AI59" s="103">
        <v>102.307</v>
      </c>
      <c r="AJ59" s="52" t="s">
        <v>41</v>
      </c>
      <c r="AK59" s="54"/>
      <c r="AL59" s="55" t="s">
        <v>44</v>
      </c>
      <c r="AM59" s="56"/>
      <c r="AN59" s="55">
        <v>10.964095969679537</v>
      </c>
      <c r="AO59" s="57"/>
      <c r="AP59" s="58">
        <v>9</v>
      </c>
      <c r="AQ59" s="54"/>
      <c r="AR59" s="58">
        <v>5</v>
      </c>
      <c r="AS59" s="54"/>
      <c r="AT59" s="105">
        <v>11</v>
      </c>
      <c r="AU59" s="54"/>
      <c r="AV59" s="75">
        <v>1.65</v>
      </c>
      <c r="AW59" s="54"/>
      <c r="AX59" s="75">
        <v>12.8</v>
      </c>
      <c r="AY59" s="59"/>
      <c r="AZ59" s="91">
        <v>3.1333333333333333</v>
      </c>
      <c r="BA59" s="59"/>
      <c r="BB59" s="75">
        <v>18.100000000000001</v>
      </c>
      <c r="BC59" s="57"/>
      <c r="BD59" s="55">
        <v>0</v>
      </c>
      <c r="BE59" s="70"/>
      <c r="BF59" s="55">
        <v>100</v>
      </c>
      <c r="BG59" s="54"/>
      <c r="BH59" s="60">
        <v>7600</v>
      </c>
    </row>
    <row r="60" spans="1:60" s="61" customFormat="1" ht="15.75" customHeight="1" x14ac:dyDescent="0.3">
      <c r="A60" s="8" t="s">
        <v>359</v>
      </c>
      <c r="B60" s="8" t="s">
        <v>360</v>
      </c>
      <c r="C60" s="19"/>
      <c r="D60" s="81">
        <v>8.2880000000000003</v>
      </c>
      <c r="E60" s="52" t="s">
        <v>35</v>
      </c>
      <c r="F60" s="84" t="s">
        <v>42</v>
      </c>
      <c r="G60" s="99" t="s">
        <v>50</v>
      </c>
      <c r="H60" s="13"/>
      <c r="I60" s="86">
        <v>0.22269</v>
      </c>
      <c r="J60" s="90" t="s">
        <v>42</v>
      </c>
      <c r="K60" s="53"/>
      <c r="L60" s="73">
        <v>7.3871000000000002</v>
      </c>
      <c r="M60" s="52" t="s">
        <v>38</v>
      </c>
      <c r="N60" s="92" t="s">
        <v>42</v>
      </c>
      <c r="O60" s="99" t="s">
        <v>264</v>
      </c>
      <c r="P60" s="54"/>
      <c r="Q60" s="82">
        <v>49.073099999999997</v>
      </c>
      <c r="R60" s="52" t="s">
        <v>38</v>
      </c>
      <c r="S60" s="75" t="s">
        <v>39</v>
      </c>
      <c r="T60" s="99" t="s">
        <v>705</v>
      </c>
      <c r="U60" s="54"/>
      <c r="V60" s="117">
        <v>43</v>
      </c>
      <c r="W60" s="54"/>
      <c r="X60" s="11">
        <v>3</v>
      </c>
      <c r="Y60" s="54"/>
      <c r="Z60" s="91">
        <v>13.32326135291235</v>
      </c>
      <c r="AA60" s="52" t="s">
        <v>41</v>
      </c>
      <c r="AB60" s="54"/>
      <c r="AC60" s="52" t="s">
        <v>43</v>
      </c>
      <c r="AD60" s="59"/>
      <c r="AE60" s="52" t="s">
        <v>43</v>
      </c>
      <c r="AF60" s="59"/>
      <c r="AG60" s="52" t="s">
        <v>43</v>
      </c>
      <c r="AH60" s="54"/>
      <c r="AI60" s="101">
        <v>30.658000000000001</v>
      </c>
      <c r="AJ60" s="52" t="s">
        <v>41</v>
      </c>
      <c r="AK60" s="54"/>
      <c r="AL60" s="55" t="s">
        <v>44</v>
      </c>
      <c r="AM60" s="56"/>
      <c r="AN60" s="55">
        <v>0.87309518663479591</v>
      </c>
      <c r="AO60" s="57"/>
      <c r="AP60" s="58">
        <v>10</v>
      </c>
      <c r="AQ60" s="54"/>
      <c r="AR60" s="58">
        <v>5</v>
      </c>
      <c r="AS60" s="54"/>
      <c r="AT60" s="104">
        <v>15</v>
      </c>
      <c r="AU60" s="54"/>
      <c r="AV60" s="75">
        <v>1.5333333333333334</v>
      </c>
      <c r="AW60" s="54"/>
      <c r="AX60" s="92">
        <v>9.5166666666666675</v>
      </c>
      <c r="AY60" s="59"/>
      <c r="AZ60" s="92">
        <v>2.7833333333333332</v>
      </c>
      <c r="BA60" s="59"/>
      <c r="BB60" s="92">
        <v>10.85</v>
      </c>
      <c r="BC60" s="57"/>
      <c r="BD60" s="55">
        <v>6.7</v>
      </c>
      <c r="BE60" s="70"/>
      <c r="BF60" s="55">
        <v>93.3</v>
      </c>
      <c r="BG60" s="54"/>
      <c r="BH60" s="60">
        <v>5200</v>
      </c>
    </row>
    <row r="61" spans="1:60" s="61" customFormat="1" ht="15.75" customHeight="1" x14ac:dyDescent="0.3">
      <c r="A61" s="8" t="s">
        <v>395</v>
      </c>
      <c r="B61" s="8" t="s">
        <v>396</v>
      </c>
      <c r="C61" s="19"/>
      <c r="D61" s="81">
        <v>8.9631000000000007</v>
      </c>
      <c r="E61" s="52" t="s">
        <v>35</v>
      </c>
      <c r="F61" s="84" t="s">
        <v>42</v>
      </c>
      <c r="G61" s="99" t="s">
        <v>53</v>
      </c>
      <c r="H61" s="13"/>
      <c r="I61" s="86">
        <v>0.18612999999999999</v>
      </c>
      <c r="J61" s="90" t="s">
        <v>42</v>
      </c>
      <c r="K61" s="53"/>
      <c r="L61" s="81">
        <v>6.8841999999999999</v>
      </c>
      <c r="M61" s="52" t="s">
        <v>38</v>
      </c>
      <c r="N61" s="92" t="s">
        <v>42</v>
      </c>
      <c r="O61" s="99" t="s">
        <v>714</v>
      </c>
      <c r="P61" s="54"/>
      <c r="Q61" s="73">
        <v>28.7318</v>
      </c>
      <c r="R61" s="52" t="s">
        <v>35</v>
      </c>
      <c r="S61" s="75" t="s">
        <v>39</v>
      </c>
      <c r="T61" s="99" t="s">
        <v>760</v>
      </c>
      <c r="U61" s="54"/>
      <c r="V61" s="117">
        <v>34</v>
      </c>
      <c r="W61" s="54"/>
      <c r="X61" s="11">
        <v>25</v>
      </c>
      <c r="Y61" s="54"/>
      <c r="Z61" s="92">
        <v>7.0335744251764618</v>
      </c>
      <c r="AA61" s="52" t="s">
        <v>35</v>
      </c>
      <c r="AB61" s="54"/>
      <c r="AC61" s="75">
        <v>6</v>
      </c>
      <c r="AD61" s="59"/>
      <c r="AE61" s="75">
        <v>5.9</v>
      </c>
      <c r="AF61" s="59"/>
      <c r="AG61" s="75">
        <v>6.1</v>
      </c>
      <c r="AH61" s="54"/>
      <c r="AI61" s="103">
        <v>58.476999999999997</v>
      </c>
      <c r="AJ61" s="52" t="s">
        <v>38</v>
      </c>
      <c r="AK61" s="54"/>
      <c r="AL61" s="55" t="s">
        <v>44</v>
      </c>
      <c r="AM61" s="56"/>
      <c r="AN61" s="55">
        <v>1.6805885794669422</v>
      </c>
      <c r="AO61" s="57"/>
      <c r="AP61" s="58">
        <v>10</v>
      </c>
      <c r="AQ61" s="54"/>
      <c r="AR61" s="58">
        <v>5</v>
      </c>
      <c r="AS61" s="54"/>
      <c r="AT61" s="105">
        <v>12</v>
      </c>
      <c r="AU61" s="54"/>
      <c r="AV61" s="75">
        <v>1.65</v>
      </c>
      <c r="AW61" s="54"/>
      <c r="AX61" s="92">
        <v>8.25</v>
      </c>
      <c r="AY61" s="59"/>
      <c r="AZ61" s="92">
        <v>2.6166666666666667</v>
      </c>
      <c r="BA61" s="59"/>
      <c r="BB61" s="92">
        <v>10.85</v>
      </c>
      <c r="BC61" s="57"/>
      <c r="BD61" s="55">
        <v>2.4</v>
      </c>
      <c r="BE61" s="70"/>
      <c r="BF61" s="55">
        <v>97.6</v>
      </c>
      <c r="BG61" s="54"/>
      <c r="BH61" s="60">
        <v>7000</v>
      </c>
    </row>
    <row r="62" spans="1:60" s="61" customFormat="1" ht="15.75" customHeight="1" x14ac:dyDescent="0.3">
      <c r="A62" s="8" t="s">
        <v>400</v>
      </c>
      <c r="B62" s="8" t="s">
        <v>401</v>
      </c>
      <c r="C62" s="19"/>
      <c r="D62" s="81">
        <v>9.3361999999999998</v>
      </c>
      <c r="E62" s="52" t="s">
        <v>35</v>
      </c>
      <c r="F62" s="84" t="s">
        <v>42</v>
      </c>
      <c r="G62" s="99" t="s">
        <v>88</v>
      </c>
      <c r="H62" s="13"/>
      <c r="I62" s="86">
        <v>0.34559000000000001</v>
      </c>
      <c r="J62" s="90" t="s">
        <v>42</v>
      </c>
      <c r="K62" s="53"/>
      <c r="L62" s="73">
        <v>8.0178999999999991</v>
      </c>
      <c r="M62" s="52" t="s">
        <v>38</v>
      </c>
      <c r="N62" s="92" t="s">
        <v>42</v>
      </c>
      <c r="O62" s="99" t="s">
        <v>226</v>
      </c>
      <c r="P62" s="54"/>
      <c r="Q62" s="73">
        <v>33.351300000000002</v>
      </c>
      <c r="R62" s="52" t="s">
        <v>38</v>
      </c>
      <c r="S62" s="92" t="s">
        <v>42</v>
      </c>
      <c r="T62" s="99" t="s">
        <v>754</v>
      </c>
      <c r="U62" s="54"/>
      <c r="V62" s="118">
        <v>91</v>
      </c>
      <c r="W62" s="54"/>
      <c r="X62" s="11">
        <v>-2</v>
      </c>
      <c r="Y62" s="54"/>
      <c r="Z62" s="75">
        <v>9.4364351245085203</v>
      </c>
      <c r="AA62" s="52" t="s">
        <v>38</v>
      </c>
      <c r="AB62" s="54"/>
      <c r="AC62" s="75">
        <v>5.6</v>
      </c>
      <c r="AD62" s="59"/>
      <c r="AE62" s="75">
        <v>5.5</v>
      </c>
      <c r="AF62" s="59"/>
      <c r="AG62" s="75">
        <v>6</v>
      </c>
      <c r="AH62" s="54"/>
      <c r="AI62" s="103">
        <v>82.813000000000002</v>
      </c>
      <c r="AJ62" s="52" t="s">
        <v>35</v>
      </c>
      <c r="AK62" s="54"/>
      <c r="AL62" s="55" t="s">
        <v>44</v>
      </c>
      <c r="AM62" s="56"/>
      <c r="AN62" s="55">
        <v>1.6498342456248556</v>
      </c>
      <c r="AO62" s="57"/>
      <c r="AP62" s="58">
        <v>10</v>
      </c>
      <c r="AQ62" s="54"/>
      <c r="AR62" s="58">
        <v>3</v>
      </c>
      <c r="AS62" s="54"/>
      <c r="AT62" s="104">
        <v>16</v>
      </c>
      <c r="AU62" s="54"/>
      <c r="AV62" s="75">
        <v>1.5333333333333334</v>
      </c>
      <c r="AW62" s="54"/>
      <c r="AX62" s="92">
        <v>9.9166666666666661</v>
      </c>
      <c r="AY62" s="59"/>
      <c r="AZ62" s="92">
        <v>2.6666666666666665</v>
      </c>
      <c r="BA62" s="59"/>
      <c r="BB62" s="92">
        <v>10.383333333333333</v>
      </c>
      <c r="BC62" s="57"/>
      <c r="BD62" s="55">
        <v>4.0999999999999996</v>
      </c>
      <c r="BE62" s="70"/>
      <c r="BF62" s="55">
        <v>95.9</v>
      </c>
      <c r="BG62" s="54"/>
      <c r="BH62" s="60">
        <v>5900</v>
      </c>
    </row>
    <row r="63" spans="1:60" s="61" customFormat="1" ht="15.75" customHeight="1" x14ac:dyDescent="0.3">
      <c r="A63" s="8" t="s">
        <v>424</v>
      </c>
      <c r="B63" s="8" t="s">
        <v>425</v>
      </c>
      <c r="C63" s="19"/>
      <c r="D63" s="73">
        <v>9.6232000000000006</v>
      </c>
      <c r="E63" s="52" t="s">
        <v>38</v>
      </c>
      <c r="F63" s="85" t="s">
        <v>39</v>
      </c>
      <c r="G63" s="99" t="s">
        <v>267</v>
      </c>
      <c r="H63" s="13"/>
      <c r="I63" s="74">
        <v>0.51375000000000004</v>
      </c>
      <c r="J63" s="89" t="s">
        <v>36</v>
      </c>
      <c r="K63" s="53"/>
      <c r="L63" s="82">
        <v>11.1328</v>
      </c>
      <c r="M63" s="52" t="s">
        <v>38</v>
      </c>
      <c r="N63" s="75" t="s">
        <v>39</v>
      </c>
      <c r="O63" s="99" t="s">
        <v>88</v>
      </c>
      <c r="P63" s="54"/>
      <c r="Q63" s="82">
        <v>48.837200000000003</v>
      </c>
      <c r="R63" s="52" t="s">
        <v>38</v>
      </c>
      <c r="S63" s="75" t="s">
        <v>39</v>
      </c>
      <c r="T63" s="99" t="s">
        <v>720</v>
      </c>
      <c r="U63" s="54"/>
      <c r="V63" s="118">
        <v>191</v>
      </c>
      <c r="W63" s="54"/>
      <c r="X63" s="11">
        <v>4</v>
      </c>
      <c r="Y63" s="54"/>
      <c r="Z63" s="75">
        <v>11.307733780626611</v>
      </c>
      <c r="AA63" s="52" t="s">
        <v>41</v>
      </c>
      <c r="AB63" s="54"/>
      <c r="AC63" s="52" t="s">
        <v>43</v>
      </c>
      <c r="AD63" s="59"/>
      <c r="AE63" s="52" t="s">
        <v>43</v>
      </c>
      <c r="AF63" s="59"/>
      <c r="AG63" s="52" t="s">
        <v>43</v>
      </c>
      <c r="AH63" s="54"/>
      <c r="AI63" s="101">
        <v>30.658000000000001</v>
      </c>
      <c r="AJ63" s="52" t="s">
        <v>41</v>
      </c>
      <c r="AK63" s="54"/>
      <c r="AL63" s="55" t="s">
        <v>44</v>
      </c>
      <c r="AM63" s="56"/>
      <c r="AN63" s="55">
        <v>1.5503504462948543</v>
      </c>
      <c r="AO63" s="57"/>
      <c r="AP63" s="58">
        <v>10</v>
      </c>
      <c r="AQ63" s="54"/>
      <c r="AR63" s="58">
        <v>5</v>
      </c>
      <c r="AS63" s="54"/>
      <c r="AT63" s="105">
        <v>9</v>
      </c>
      <c r="AU63" s="54"/>
      <c r="AV63" s="75">
        <v>1.5166666666666666</v>
      </c>
      <c r="AW63" s="54"/>
      <c r="AX63" s="92">
        <v>8.7666666666666675</v>
      </c>
      <c r="AY63" s="59"/>
      <c r="AZ63" s="92">
        <v>2.75</v>
      </c>
      <c r="BA63" s="59"/>
      <c r="BB63" s="92">
        <v>10.45</v>
      </c>
      <c r="BC63" s="57"/>
      <c r="BD63" s="55">
        <v>6.7</v>
      </c>
      <c r="BE63" s="70"/>
      <c r="BF63" s="55">
        <v>93.3</v>
      </c>
      <c r="BG63" s="54"/>
      <c r="BH63" s="60">
        <v>6900</v>
      </c>
    </row>
    <row r="64" spans="1:60" s="61" customFormat="1" ht="15.75" customHeight="1" x14ac:dyDescent="0.3">
      <c r="A64" s="8" t="s">
        <v>555</v>
      </c>
      <c r="B64" s="8" t="s">
        <v>556</v>
      </c>
      <c r="C64" s="19"/>
      <c r="D64" s="73">
        <v>9.9159000000000006</v>
      </c>
      <c r="E64" s="52" t="s">
        <v>38</v>
      </c>
      <c r="F64" s="85" t="s">
        <v>39</v>
      </c>
      <c r="G64" s="99" t="s">
        <v>550</v>
      </c>
      <c r="H64" s="13"/>
      <c r="I64" s="86">
        <v>0.31117</v>
      </c>
      <c r="J64" s="90" t="s">
        <v>42</v>
      </c>
      <c r="K64" s="53"/>
      <c r="L64" s="81">
        <v>5.3981000000000003</v>
      </c>
      <c r="M64" s="52" t="s">
        <v>41</v>
      </c>
      <c r="N64" s="92" t="s">
        <v>42</v>
      </c>
      <c r="O64" s="99" t="s">
        <v>68</v>
      </c>
      <c r="P64" s="54"/>
      <c r="Q64" s="81">
        <v>23.214300000000001</v>
      </c>
      <c r="R64" s="52" t="s">
        <v>38</v>
      </c>
      <c r="S64" s="75" t="s">
        <v>39</v>
      </c>
      <c r="T64" s="99" t="s">
        <v>98</v>
      </c>
      <c r="U64" s="54"/>
      <c r="V64" s="117">
        <v>26</v>
      </c>
      <c r="W64" s="54"/>
      <c r="X64" s="11">
        <v>-12</v>
      </c>
      <c r="Y64" s="54"/>
      <c r="Z64" s="92">
        <v>7.228413224289322</v>
      </c>
      <c r="AA64" s="52" t="s">
        <v>41</v>
      </c>
      <c r="AB64" s="54"/>
      <c r="AC64" s="52" t="s">
        <v>43</v>
      </c>
      <c r="AD64" s="59"/>
      <c r="AE64" s="52" t="s">
        <v>43</v>
      </c>
      <c r="AF64" s="59"/>
      <c r="AG64" s="52" t="s">
        <v>43</v>
      </c>
      <c r="AH64" s="54"/>
      <c r="AI64" s="101">
        <v>30.658000000000001</v>
      </c>
      <c r="AJ64" s="52" t="s">
        <v>41</v>
      </c>
      <c r="AK64" s="54"/>
      <c r="AL64" s="55" t="s">
        <v>44</v>
      </c>
      <c r="AM64" s="56"/>
      <c r="AN64" s="55">
        <v>2.9886708523503929</v>
      </c>
      <c r="AO64" s="57"/>
      <c r="AP64" s="58">
        <v>9</v>
      </c>
      <c r="AQ64" s="54"/>
      <c r="AR64" s="58">
        <v>3</v>
      </c>
      <c r="AS64" s="54"/>
      <c r="AT64" s="105">
        <v>12</v>
      </c>
      <c r="AU64" s="54"/>
      <c r="AV64" s="75">
        <v>1.6333333333333333</v>
      </c>
      <c r="AW64" s="54"/>
      <c r="AX64" s="92">
        <v>8.5666666666666664</v>
      </c>
      <c r="AY64" s="59"/>
      <c r="AZ64" s="92">
        <v>2.7333333333333334</v>
      </c>
      <c r="BA64" s="59"/>
      <c r="BB64" s="92">
        <v>12.866666666666667</v>
      </c>
      <c r="BC64" s="57"/>
      <c r="BD64" s="55">
        <v>6.7</v>
      </c>
      <c r="BE64" s="70"/>
      <c r="BF64" s="55">
        <v>93.3</v>
      </c>
      <c r="BG64" s="54"/>
      <c r="BH64" s="60">
        <v>7200</v>
      </c>
    </row>
    <row r="65" spans="1:60" s="61" customFormat="1" ht="15.75" customHeight="1" x14ac:dyDescent="0.3">
      <c r="A65" s="8" t="s">
        <v>615</v>
      </c>
      <c r="B65" s="8" t="s">
        <v>616</v>
      </c>
      <c r="C65" s="19"/>
      <c r="D65" s="73">
        <v>11.8146</v>
      </c>
      <c r="E65" s="52" t="s">
        <v>38</v>
      </c>
      <c r="F65" s="84" t="s">
        <v>42</v>
      </c>
      <c r="G65" s="99" t="s">
        <v>47</v>
      </c>
      <c r="H65" s="13"/>
      <c r="I65" s="86">
        <v>6.7710000000000006E-2</v>
      </c>
      <c r="J65" s="90" t="s">
        <v>42</v>
      </c>
      <c r="K65" s="53"/>
      <c r="L65" s="73">
        <v>7.5307000000000004</v>
      </c>
      <c r="M65" s="52" t="s">
        <v>41</v>
      </c>
      <c r="N65" s="75" t="s">
        <v>39</v>
      </c>
      <c r="O65" s="99" t="s">
        <v>187</v>
      </c>
      <c r="P65" s="54"/>
      <c r="Q65" s="73">
        <v>26.0642</v>
      </c>
      <c r="R65" s="52" t="s">
        <v>38</v>
      </c>
      <c r="S65" s="75" t="s">
        <v>39</v>
      </c>
      <c r="T65" s="99" t="s">
        <v>765</v>
      </c>
      <c r="U65" s="54"/>
      <c r="V65" s="117">
        <v>61</v>
      </c>
      <c r="W65" s="54"/>
      <c r="X65" s="11">
        <v>4</v>
      </c>
      <c r="Y65" s="54"/>
      <c r="Z65" s="92">
        <v>6.583694083694084</v>
      </c>
      <c r="AA65" s="52" t="s">
        <v>35</v>
      </c>
      <c r="AB65" s="54"/>
      <c r="AC65" s="52" t="s">
        <v>43</v>
      </c>
      <c r="AD65" s="59"/>
      <c r="AE65" s="52" t="s">
        <v>43</v>
      </c>
      <c r="AF65" s="59"/>
      <c r="AG65" s="52" t="s">
        <v>43</v>
      </c>
      <c r="AH65" s="54"/>
      <c r="AI65" s="103">
        <v>82.813000000000002</v>
      </c>
      <c r="AJ65" s="52" t="s">
        <v>35</v>
      </c>
      <c r="AK65" s="54"/>
      <c r="AL65" s="55" t="s">
        <v>44</v>
      </c>
      <c r="AM65" s="56"/>
      <c r="AN65" s="55">
        <v>5.0955988455988459</v>
      </c>
      <c r="AO65" s="57"/>
      <c r="AP65" s="58">
        <v>10</v>
      </c>
      <c r="AQ65" s="54"/>
      <c r="AR65" s="58">
        <v>3</v>
      </c>
      <c r="AS65" s="54"/>
      <c r="AT65" s="104">
        <v>16</v>
      </c>
      <c r="AU65" s="54"/>
      <c r="AV65" s="75">
        <v>1.8</v>
      </c>
      <c r="AW65" s="54"/>
      <c r="AX65" s="75">
        <v>10.7</v>
      </c>
      <c r="AY65" s="59"/>
      <c r="AZ65" s="75">
        <v>2.8666666666666667</v>
      </c>
      <c r="BA65" s="59"/>
      <c r="BB65" s="75">
        <v>17.583333333333332</v>
      </c>
      <c r="BC65" s="57"/>
      <c r="BD65" s="55">
        <v>4.0999999999999996</v>
      </c>
      <c r="BE65" s="70"/>
      <c r="BF65" s="55">
        <v>95.9</v>
      </c>
      <c r="BG65" s="54"/>
      <c r="BH65" s="60">
        <v>5400</v>
      </c>
    </row>
    <row r="66" spans="1:60" s="61" customFormat="1" ht="15.75" customHeight="1" x14ac:dyDescent="0.3">
      <c r="A66" s="8" t="s">
        <v>619</v>
      </c>
      <c r="B66" s="8" t="s">
        <v>620</v>
      </c>
      <c r="C66" s="19"/>
      <c r="D66" s="73">
        <v>11.2029</v>
      </c>
      <c r="E66" s="52" t="s">
        <v>35</v>
      </c>
      <c r="F66" s="84" t="s">
        <v>42</v>
      </c>
      <c r="G66" s="99" t="s">
        <v>59</v>
      </c>
      <c r="H66" s="13"/>
      <c r="I66" s="86">
        <v>0.31788</v>
      </c>
      <c r="J66" s="90" t="s">
        <v>42</v>
      </c>
      <c r="K66" s="53"/>
      <c r="L66" s="73">
        <v>8.8600999999999992</v>
      </c>
      <c r="M66" s="52" t="s">
        <v>41</v>
      </c>
      <c r="N66" s="75" t="s">
        <v>39</v>
      </c>
      <c r="O66" s="99" t="s">
        <v>1153</v>
      </c>
      <c r="P66" s="54"/>
      <c r="Q66" s="73">
        <v>28.156400000000001</v>
      </c>
      <c r="R66" s="52" t="s">
        <v>41</v>
      </c>
      <c r="S66" s="75" t="s">
        <v>39</v>
      </c>
      <c r="T66" s="99" t="s">
        <v>182</v>
      </c>
      <c r="U66" s="54"/>
      <c r="V66" s="118">
        <v>160</v>
      </c>
      <c r="W66" s="54"/>
      <c r="X66" s="11">
        <v>-13</v>
      </c>
      <c r="Y66" s="54"/>
      <c r="Z66" s="92">
        <v>6.9858578974271595</v>
      </c>
      <c r="AA66" s="52" t="s">
        <v>41</v>
      </c>
      <c r="AB66" s="54"/>
      <c r="AC66" s="52" t="s">
        <v>43</v>
      </c>
      <c r="AD66" s="59"/>
      <c r="AE66" s="52" t="s">
        <v>43</v>
      </c>
      <c r="AF66" s="59"/>
      <c r="AG66" s="52" t="s">
        <v>43</v>
      </c>
      <c r="AH66" s="54"/>
      <c r="AI66" s="101">
        <v>30.658000000000001</v>
      </c>
      <c r="AJ66" s="52" t="s">
        <v>41</v>
      </c>
      <c r="AK66" s="54"/>
      <c r="AL66" s="55" t="s">
        <v>44</v>
      </c>
      <c r="AM66" s="56"/>
      <c r="AN66" s="55">
        <v>3.2799454762310445</v>
      </c>
      <c r="AO66" s="57"/>
      <c r="AP66" s="58">
        <v>10</v>
      </c>
      <c r="AQ66" s="54"/>
      <c r="AR66" s="58">
        <v>3</v>
      </c>
      <c r="AS66" s="54"/>
      <c r="AT66" s="104">
        <v>16</v>
      </c>
      <c r="AU66" s="54"/>
      <c r="AV66" s="75">
        <v>1.6833333333333333</v>
      </c>
      <c r="AW66" s="54"/>
      <c r="AX66" s="75">
        <v>13.65</v>
      </c>
      <c r="AY66" s="59"/>
      <c r="AZ66" s="75">
        <v>2.9166666666666665</v>
      </c>
      <c r="BA66" s="59"/>
      <c r="BB66" s="75">
        <v>16.350000000000001</v>
      </c>
      <c r="BC66" s="57"/>
      <c r="BD66" s="55">
        <v>6.7</v>
      </c>
      <c r="BE66" s="70"/>
      <c r="BF66" s="55">
        <v>93.3</v>
      </c>
      <c r="BG66" s="54"/>
      <c r="BH66" s="60">
        <v>9500</v>
      </c>
    </row>
    <row r="67" spans="1:60" s="61" customFormat="1" ht="15.75" customHeight="1" x14ac:dyDescent="0.3">
      <c r="A67" s="8" t="s">
        <v>659</v>
      </c>
      <c r="B67" s="8" t="s">
        <v>660</v>
      </c>
      <c r="C67" s="19"/>
      <c r="D67" s="82">
        <v>13.103199999999999</v>
      </c>
      <c r="E67" s="52" t="s">
        <v>35</v>
      </c>
      <c r="F67" s="83" t="s">
        <v>36</v>
      </c>
      <c r="G67" s="99" t="s">
        <v>40</v>
      </c>
      <c r="H67" s="13"/>
      <c r="I67" s="86">
        <v>0.26998</v>
      </c>
      <c r="J67" s="90" t="s">
        <v>42</v>
      </c>
      <c r="K67" s="53"/>
      <c r="L67" s="81">
        <v>3.8858000000000001</v>
      </c>
      <c r="M67" s="52" t="s">
        <v>41</v>
      </c>
      <c r="N67" s="75" t="s">
        <v>39</v>
      </c>
      <c r="O67" s="99" t="s">
        <v>1159</v>
      </c>
      <c r="P67" s="54"/>
      <c r="Q67" s="81">
        <v>21.145900000000001</v>
      </c>
      <c r="R67" s="52" t="s">
        <v>35</v>
      </c>
      <c r="S67" s="75" t="s">
        <v>39</v>
      </c>
      <c r="T67" s="99" t="s">
        <v>316</v>
      </c>
      <c r="U67" s="54"/>
      <c r="V67" s="117">
        <v>18</v>
      </c>
      <c r="W67" s="54"/>
      <c r="X67" s="11">
        <v>-9</v>
      </c>
      <c r="Y67" s="54"/>
      <c r="Z67" s="92">
        <v>4.3376106994397254</v>
      </c>
      <c r="AA67" s="52" t="s">
        <v>38</v>
      </c>
      <c r="AB67" s="54"/>
      <c r="AC67" s="52" t="s">
        <v>43</v>
      </c>
      <c r="AD67" s="59"/>
      <c r="AE67" s="52" t="s">
        <v>43</v>
      </c>
      <c r="AF67" s="59"/>
      <c r="AG67" s="52" t="s">
        <v>43</v>
      </c>
      <c r="AH67" s="54"/>
      <c r="AI67" s="101">
        <v>32.146000000000001</v>
      </c>
      <c r="AJ67" s="52" t="s">
        <v>35</v>
      </c>
      <c r="AK67" s="54"/>
      <c r="AL67" s="55" t="s">
        <v>44</v>
      </c>
      <c r="AM67" s="56"/>
      <c r="AN67" s="55">
        <v>25.483462859208387</v>
      </c>
      <c r="AO67" s="57"/>
      <c r="AP67" s="58">
        <v>10</v>
      </c>
      <c r="AQ67" s="54"/>
      <c r="AR67" s="58">
        <v>3</v>
      </c>
      <c r="AS67" s="54"/>
      <c r="AT67" s="106">
        <v>14</v>
      </c>
      <c r="AU67" s="54"/>
      <c r="AV67" s="92">
        <v>1.4666666666666666</v>
      </c>
      <c r="AW67" s="54"/>
      <c r="AX67" s="91">
        <v>18.666666666666668</v>
      </c>
      <c r="AY67" s="59"/>
      <c r="AZ67" s="91">
        <v>3.9166666666666665</v>
      </c>
      <c r="BA67" s="59"/>
      <c r="BB67" s="91">
        <v>27.066666666666666</v>
      </c>
      <c r="BC67" s="57"/>
      <c r="BD67" s="55">
        <v>5.6</v>
      </c>
      <c r="BE67" s="70"/>
      <c r="BF67" s="55">
        <v>94.4</v>
      </c>
      <c r="BG67" s="54"/>
      <c r="BH67" s="60">
        <v>8300</v>
      </c>
    </row>
    <row r="68" spans="1:60" s="61" customFormat="1" ht="15.75" customHeight="1" x14ac:dyDescent="0.3">
      <c r="A68" s="8" t="s">
        <v>676</v>
      </c>
      <c r="B68" s="8" t="s">
        <v>677</v>
      </c>
      <c r="C68" s="19"/>
      <c r="D68" s="73">
        <v>10.720499999999999</v>
      </c>
      <c r="E68" s="52" t="s">
        <v>35</v>
      </c>
      <c r="F68" s="84" t="s">
        <v>42</v>
      </c>
      <c r="G68" s="99" t="s">
        <v>717</v>
      </c>
      <c r="H68" s="13"/>
      <c r="I68" s="74">
        <v>0.43014000000000002</v>
      </c>
      <c r="J68" s="76" t="s">
        <v>39</v>
      </c>
      <c r="K68" s="53"/>
      <c r="L68" s="81">
        <v>6.2369000000000003</v>
      </c>
      <c r="M68" s="52" t="s">
        <v>41</v>
      </c>
      <c r="N68" s="92" t="s">
        <v>42</v>
      </c>
      <c r="O68" s="99" t="s">
        <v>738</v>
      </c>
      <c r="P68" s="54"/>
      <c r="Q68" s="81">
        <v>19.371700000000001</v>
      </c>
      <c r="R68" s="52" t="s">
        <v>38</v>
      </c>
      <c r="S68" s="92" t="s">
        <v>42</v>
      </c>
      <c r="T68" s="99" t="s">
        <v>754</v>
      </c>
      <c r="U68" s="54"/>
      <c r="V68" s="117">
        <v>47</v>
      </c>
      <c r="W68" s="54"/>
      <c r="X68" s="11">
        <v>-26</v>
      </c>
      <c r="Y68" s="54"/>
      <c r="Z68" s="92">
        <v>6.0356968355703735</v>
      </c>
      <c r="AA68" s="52" t="s">
        <v>38</v>
      </c>
      <c r="AB68" s="54"/>
      <c r="AC68" s="75">
        <v>6.7</v>
      </c>
      <c r="AD68" s="59"/>
      <c r="AE68" s="75">
        <v>6.6</v>
      </c>
      <c r="AF68" s="59"/>
      <c r="AG68" s="75">
        <v>6.3</v>
      </c>
      <c r="AH68" s="54"/>
      <c r="AI68" s="101">
        <v>30.658000000000001</v>
      </c>
      <c r="AJ68" s="52" t="s">
        <v>41</v>
      </c>
      <c r="AK68" s="54"/>
      <c r="AL68" s="55" t="s">
        <v>44</v>
      </c>
      <c r="AM68" s="56"/>
      <c r="AN68" s="55">
        <v>2.241830253211853</v>
      </c>
      <c r="AO68" s="57"/>
      <c r="AP68" s="58">
        <v>8</v>
      </c>
      <c r="AQ68" s="54"/>
      <c r="AR68" s="58">
        <v>3</v>
      </c>
      <c r="AS68" s="54"/>
      <c r="AT68" s="105">
        <v>12</v>
      </c>
      <c r="AU68" s="54"/>
      <c r="AV68" s="75">
        <v>1.7333333333333334</v>
      </c>
      <c r="AW68" s="54"/>
      <c r="AX68" s="75">
        <v>13.4</v>
      </c>
      <c r="AY68" s="59"/>
      <c r="AZ68" s="92">
        <v>2.5166666666666666</v>
      </c>
      <c r="BA68" s="59"/>
      <c r="BB68" s="92">
        <v>10.483333333333333</v>
      </c>
      <c r="BC68" s="57"/>
      <c r="BD68" s="55">
        <v>6.7</v>
      </c>
      <c r="BE68" s="70"/>
      <c r="BF68" s="55">
        <v>93.3</v>
      </c>
      <c r="BG68" s="54"/>
      <c r="BH68" s="60">
        <v>6900</v>
      </c>
    </row>
    <row r="69" spans="1:60" s="61" customFormat="1" ht="15.75" customHeight="1" x14ac:dyDescent="0.3">
      <c r="A69" s="8" t="s">
        <v>690</v>
      </c>
      <c r="B69" s="8" t="s">
        <v>691</v>
      </c>
      <c r="C69" s="19"/>
      <c r="D69" s="73">
        <v>9.5512999999999995</v>
      </c>
      <c r="E69" s="52" t="s">
        <v>38</v>
      </c>
      <c r="F69" s="84" t="s">
        <v>42</v>
      </c>
      <c r="G69" s="99" t="s">
        <v>316</v>
      </c>
      <c r="H69" s="13"/>
      <c r="I69" s="86">
        <v>0.28094999999999998</v>
      </c>
      <c r="J69" s="90" t="s">
        <v>42</v>
      </c>
      <c r="K69" s="53"/>
      <c r="L69" s="73">
        <v>7.1635</v>
      </c>
      <c r="M69" s="52" t="s">
        <v>38</v>
      </c>
      <c r="N69" s="75" t="s">
        <v>39</v>
      </c>
      <c r="O69" s="99" t="s">
        <v>612</v>
      </c>
      <c r="P69" s="54"/>
      <c r="Q69" s="73">
        <v>33.806699999999999</v>
      </c>
      <c r="R69" s="52" t="s">
        <v>41</v>
      </c>
      <c r="S69" s="91" t="s">
        <v>36</v>
      </c>
      <c r="T69" s="99" t="s">
        <v>755</v>
      </c>
      <c r="U69" s="54"/>
      <c r="V69" s="117">
        <v>65</v>
      </c>
      <c r="W69" s="54"/>
      <c r="X69" s="11">
        <v>5</v>
      </c>
      <c r="Y69" s="54"/>
      <c r="Z69" s="75">
        <v>10.870931255498304</v>
      </c>
      <c r="AA69" s="52" t="s">
        <v>41</v>
      </c>
      <c r="AB69" s="54"/>
      <c r="AC69" s="52" t="s">
        <v>43</v>
      </c>
      <c r="AD69" s="59"/>
      <c r="AE69" s="52" t="s">
        <v>43</v>
      </c>
      <c r="AF69" s="59"/>
      <c r="AG69" s="52" t="s">
        <v>43</v>
      </c>
      <c r="AH69" s="54"/>
      <c r="AI69" s="103">
        <v>74.302999999999997</v>
      </c>
      <c r="AJ69" s="52" t="s">
        <v>41</v>
      </c>
      <c r="AK69" s="54"/>
      <c r="AL69" s="55" t="s">
        <v>44</v>
      </c>
      <c r="AM69" s="56"/>
      <c r="AN69" s="55">
        <v>1.6337815759708432</v>
      </c>
      <c r="AO69" s="57"/>
      <c r="AP69" s="58">
        <v>10</v>
      </c>
      <c r="AQ69" s="54"/>
      <c r="AR69" s="58">
        <v>5</v>
      </c>
      <c r="AS69" s="54"/>
      <c r="AT69" s="105">
        <v>12</v>
      </c>
      <c r="AU69" s="54"/>
      <c r="AV69" s="75">
        <v>1.7166666666666666</v>
      </c>
      <c r="AW69" s="54"/>
      <c r="AX69" s="75">
        <v>12.9</v>
      </c>
      <c r="AY69" s="59"/>
      <c r="AZ69" s="92">
        <v>2.6833333333333331</v>
      </c>
      <c r="BA69" s="59"/>
      <c r="BB69" s="92">
        <v>11.5</v>
      </c>
      <c r="BC69" s="57"/>
      <c r="BD69" s="55">
        <v>0</v>
      </c>
      <c r="BE69" s="70"/>
      <c r="BF69" s="55">
        <v>100</v>
      </c>
      <c r="BG69" s="54"/>
      <c r="BH69" s="60">
        <v>12000</v>
      </c>
    </row>
    <row r="70" spans="1:60" s="61" customFormat="1" x14ac:dyDescent="0.3">
      <c r="A70" s="8"/>
      <c r="B70" s="8"/>
      <c r="D70" s="120"/>
      <c r="E70" s="52"/>
      <c r="F70" s="121"/>
      <c r="G70" s="99"/>
      <c r="H70" s="13"/>
      <c r="I70" s="88"/>
      <c r="J70" s="107"/>
      <c r="K70" s="53"/>
      <c r="L70" s="120"/>
      <c r="M70" s="52"/>
      <c r="N70" s="52"/>
      <c r="O70" s="99"/>
      <c r="P70" s="54"/>
      <c r="Q70" s="120"/>
      <c r="R70" s="52"/>
      <c r="S70" s="52"/>
      <c r="T70" s="99"/>
      <c r="U70" s="54"/>
      <c r="V70" s="58"/>
      <c r="W70" s="54"/>
      <c r="X70" s="11"/>
      <c r="Y70" s="54"/>
      <c r="Z70" s="52"/>
      <c r="AA70" s="52"/>
      <c r="AB70" s="54"/>
      <c r="AC70" s="52"/>
      <c r="AD70" s="59"/>
      <c r="AE70" s="52"/>
      <c r="AF70" s="59"/>
      <c r="AG70" s="52"/>
      <c r="AH70" s="54"/>
      <c r="AI70" s="122"/>
      <c r="AJ70" s="52"/>
      <c r="AK70" s="54"/>
      <c r="AL70" s="55"/>
      <c r="AM70" s="56"/>
      <c r="AN70" s="55"/>
      <c r="AO70" s="57"/>
      <c r="AP70" s="58"/>
      <c r="AQ70" s="54"/>
      <c r="AR70" s="58"/>
      <c r="AS70" s="54"/>
      <c r="AT70" s="93"/>
      <c r="AU70" s="54"/>
      <c r="AV70" s="52"/>
      <c r="AW70" s="54"/>
      <c r="AX70" s="52"/>
      <c r="AY70" s="59"/>
      <c r="AZ70" s="52"/>
      <c r="BA70" s="59"/>
      <c r="BB70" s="52"/>
      <c r="BC70" s="57"/>
      <c r="BD70" s="55"/>
      <c r="BE70" s="70"/>
      <c r="BF70" s="55"/>
      <c r="BG70" s="54"/>
      <c r="BH70" s="60"/>
    </row>
    <row r="71" spans="1:60" s="37" customFormat="1" ht="15.75" customHeight="1" x14ac:dyDescent="0.3">
      <c r="A71" s="108"/>
      <c r="B71" s="109" t="s">
        <v>1190</v>
      </c>
      <c r="C71" s="21"/>
      <c r="D71" s="110"/>
      <c r="E71" s="110"/>
      <c r="F71" s="110"/>
      <c r="G71" s="110"/>
      <c r="H71" s="111"/>
      <c r="I71" s="110"/>
      <c r="J71" s="110"/>
      <c r="K71" s="112"/>
      <c r="L71" s="110"/>
      <c r="M71" s="110"/>
      <c r="N71" s="110"/>
      <c r="O71" s="110"/>
      <c r="P71" s="111"/>
      <c r="Q71" s="110"/>
      <c r="R71" s="110"/>
      <c r="S71" s="113"/>
      <c r="T71" s="113"/>
      <c r="U71" s="114"/>
      <c r="V71" s="113"/>
      <c r="W71" s="21"/>
      <c r="X71" s="113"/>
      <c r="Y71" s="21"/>
      <c r="Z71" s="113"/>
      <c r="AA71" s="113"/>
      <c r="AB71" s="21"/>
      <c r="AC71" s="113"/>
      <c r="AD71" s="21"/>
      <c r="AE71" s="115"/>
      <c r="AF71" s="21"/>
      <c r="AG71" s="115"/>
      <c r="AH71" s="21"/>
      <c r="AI71" s="116"/>
      <c r="AJ71" s="116"/>
      <c r="AL71" s="115"/>
      <c r="AN71" s="115"/>
      <c r="AP71" s="115"/>
      <c r="AR71" s="115"/>
      <c r="AT71" s="115"/>
      <c r="AV71" s="115"/>
      <c r="AX71" s="115"/>
      <c r="AZ71" s="115"/>
      <c r="BB71" s="115"/>
      <c r="BD71" s="115"/>
      <c r="BF71" s="115"/>
      <c r="BH71" s="115"/>
    </row>
    <row r="72" spans="1:60" s="61" customFormat="1" ht="15.75" customHeight="1" x14ac:dyDescent="0.3">
      <c r="A72" s="8" t="s">
        <v>51</v>
      </c>
      <c r="B72" s="8" t="s">
        <v>52</v>
      </c>
      <c r="C72" s="19"/>
      <c r="D72" s="73">
        <v>12.3017</v>
      </c>
      <c r="E72" s="52" t="s">
        <v>38</v>
      </c>
      <c r="F72" s="83" t="s">
        <v>36</v>
      </c>
      <c r="G72" s="99" t="s">
        <v>251</v>
      </c>
      <c r="H72" s="13"/>
      <c r="I72" s="87">
        <v>0.82218000000000002</v>
      </c>
      <c r="J72" s="89" t="s">
        <v>36</v>
      </c>
      <c r="K72" s="53"/>
      <c r="L72" s="73">
        <v>9.4396000000000004</v>
      </c>
      <c r="M72" s="52" t="s">
        <v>41</v>
      </c>
      <c r="N72" s="91" t="s">
        <v>36</v>
      </c>
      <c r="O72" s="99" t="s">
        <v>737</v>
      </c>
      <c r="P72" s="54"/>
      <c r="Q72" s="81">
        <v>23.850200000000001</v>
      </c>
      <c r="R72" s="52" t="s">
        <v>38</v>
      </c>
      <c r="S72" s="75" t="s">
        <v>39</v>
      </c>
      <c r="T72" s="99" t="s">
        <v>765</v>
      </c>
      <c r="U72" s="54"/>
      <c r="V72" s="118">
        <v>212</v>
      </c>
      <c r="W72" s="54"/>
      <c r="X72" s="11">
        <v>-53</v>
      </c>
      <c r="Y72" s="54"/>
      <c r="Z72" s="75">
        <v>7.832898172323759</v>
      </c>
      <c r="AA72" s="52" t="s">
        <v>41</v>
      </c>
      <c r="AB72" s="54"/>
      <c r="AC72" s="92">
        <v>7.2</v>
      </c>
      <c r="AD72" s="59"/>
      <c r="AE72" s="92">
        <v>7.1</v>
      </c>
      <c r="AF72" s="59"/>
      <c r="AG72" s="75">
        <v>6.2</v>
      </c>
      <c r="AH72" s="54"/>
      <c r="AI72" s="103">
        <v>64.935000000000002</v>
      </c>
      <c r="AJ72" s="52" t="s">
        <v>41</v>
      </c>
      <c r="AK72" s="54"/>
      <c r="AL72" s="55" t="s">
        <v>44</v>
      </c>
      <c r="AM72" s="56"/>
      <c r="AN72" s="55">
        <v>1.9582245430809397</v>
      </c>
      <c r="AO72" s="57"/>
      <c r="AP72" s="58">
        <v>8</v>
      </c>
      <c r="AQ72" s="54"/>
      <c r="AR72" s="58">
        <v>3</v>
      </c>
      <c r="AS72" s="54"/>
      <c r="AT72" s="105">
        <v>10</v>
      </c>
      <c r="AU72" s="54"/>
      <c r="AV72" s="92">
        <v>1.2166666666666666</v>
      </c>
      <c r="AW72" s="54"/>
      <c r="AX72" s="92">
        <v>10.3</v>
      </c>
      <c r="AY72" s="59"/>
      <c r="AZ72" s="75">
        <v>3.0333333333333332</v>
      </c>
      <c r="BA72" s="59"/>
      <c r="BB72" s="91">
        <v>22.116666666666667</v>
      </c>
      <c r="BC72" s="57"/>
      <c r="BD72" s="55">
        <v>14.3</v>
      </c>
      <c r="BE72" s="70"/>
      <c r="BF72" s="55">
        <v>85.7</v>
      </c>
      <c r="BG72" s="54"/>
      <c r="BH72" s="60">
        <v>10500</v>
      </c>
    </row>
    <row r="73" spans="1:60" s="61" customFormat="1" ht="15.75" customHeight="1" x14ac:dyDescent="0.3">
      <c r="A73" s="8" t="s">
        <v>141</v>
      </c>
      <c r="B73" s="8" t="s">
        <v>142</v>
      </c>
      <c r="C73" s="19"/>
      <c r="D73" s="82">
        <v>12.6424</v>
      </c>
      <c r="E73" s="52" t="s">
        <v>38</v>
      </c>
      <c r="F73" s="83" t="s">
        <v>36</v>
      </c>
      <c r="G73" s="99" t="s">
        <v>381</v>
      </c>
      <c r="H73" s="13"/>
      <c r="I73" s="87">
        <v>0.75263999999999998</v>
      </c>
      <c r="J73" s="89" t="s">
        <v>36</v>
      </c>
      <c r="K73" s="53"/>
      <c r="L73" s="82">
        <v>13.012600000000001</v>
      </c>
      <c r="M73" s="52" t="s">
        <v>41</v>
      </c>
      <c r="N73" s="91" t="s">
        <v>36</v>
      </c>
      <c r="O73" s="99" t="s">
        <v>730</v>
      </c>
      <c r="P73" s="54"/>
      <c r="Q73" s="73">
        <v>31.148299999999999</v>
      </c>
      <c r="R73" s="52" t="s">
        <v>35</v>
      </c>
      <c r="S73" s="75" t="s">
        <v>39</v>
      </c>
      <c r="T73" s="99" t="s">
        <v>741</v>
      </c>
      <c r="U73" s="54"/>
      <c r="V73" s="119">
        <v>269</v>
      </c>
      <c r="W73" s="54"/>
      <c r="X73" s="11">
        <v>5</v>
      </c>
      <c r="Y73" s="54"/>
      <c r="Z73" s="75">
        <v>11.317814356676731</v>
      </c>
      <c r="AA73" s="52" t="s">
        <v>41</v>
      </c>
      <c r="AB73" s="54"/>
      <c r="AC73" s="52" t="s">
        <v>43</v>
      </c>
      <c r="AD73" s="59"/>
      <c r="AE73" s="52" t="s">
        <v>43</v>
      </c>
      <c r="AF73" s="59"/>
      <c r="AG73" s="52" t="s">
        <v>43</v>
      </c>
      <c r="AH73" s="54"/>
      <c r="AI73" s="103">
        <v>108.46299999999999</v>
      </c>
      <c r="AJ73" s="52" t="s">
        <v>41</v>
      </c>
      <c r="AK73" s="54"/>
      <c r="AL73" s="55" t="s">
        <v>44</v>
      </c>
      <c r="AM73" s="56"/>
      <c r="AN73" s="55">
        <v>0.87659491574948867</v>
      </c>
      <c r="AO73" s="57"/>
      <c r="AP73" s="58">
        <v>9</v>
      </c>
      <c r="AQ73" s="54"/>
      <c r="AR73" s="58">
        <v>5</v>
      </c>
      <c r="AS73" s="54"/>
      <c r="AT73" s="104">
        <v>16</v>
      </c>
      <c r="AU73" s="54"/>
      <c r="AV73" s="92">
        <v>1.2833333333333334</v>
      </c>
      <c r="AW73" s="54"/>
      <c r="AX73" s="92">
        <v>10.066666666666666</v>
      </c>
      <c r="AY73" s="59"/>
      <c r="AZ73" s="75">
        <v>3.0833333333333335</v>
      </c>
      <c r="BA73" s="59"/>
      <c r="BB73" s="75">
        <v>14.516666666666667</v>
      </c>
      <c r="BC73" s="57"/>
      <c r="BD73" s="55">
        <v>3.8</v>
      </c>
      <c r="BE73" s="70"/>
      <c r="BF73" s="55">
        <v>96.2</v>
      </c>
      <c r="BG73" s="54"/>
      <c r="BH73" s="60">
        <v>9900</v>
      </c>
    </row>
    <row r="74" spans="1:60" s="61" customFormat="1" ht="15.75" customHeight="1" x14ac:dyDescent="0.3">
      <c r="A74" s="8" t="s">
        <v>183</v>
      </c>
      <c r="B74" s="8" t="s">
        <v>184</v>
      </c>
      <c r="C74" s="19"/>
      <c r="D74" s="73">
        <v>9.8666</v>
      </c>
      <c r="E74" s="52" t="s">
        <v>38</v>
      </c>
      <c r="F74" s="85" t="s">
        <v>39</v>
      </c>
      <c r="G74" s="99" t="s">
        <v>316</v>
      </c>
      <c r="H74" s="13"/>
      <c r="I74" s="74">
        <v>0.60906000000000005</v>
      </c>
      <c r="J74" s="76" t="s">
        <v>39</v>
      </c>
      <c r="K74" s="53"/>
      <c r="L74" s="73">
        <v>7.2415000000000003</v>
      </c>
      <c r="M74" s="52" t="s">
        <v>38</v>
      </c>
      <c r="N74" s="92" t="s">
        <v>42</v>
      </c>
      <c r="O74" s="99" t="s">
        <v>381</v>
      </c>
      <c r="P74" s="54"/>
      <c r="Q74" s="73">
        <v>28.1175</v>
      </c>
      <c r="R74" s="52" t="s">
        <v>38</v>
      </c>
      <c r="S74" s="92" t="s">
        <v>42</v>
      </c>
      <c r="T74" s="99" t="s">
        <v>156</v>
      </c>
      <c r="U74" s="54"/>
      <c r="V74" s="118">
        <v>80</v>
      </c>
      <c r="W74" s="54"/>
      <c r="X74" s="11">
        <v>-3</v>
      </c>
      <c r="Y74" s="54"/>
      <c r="Z74" s="92">
        <v>7.0265560823272502</v>
      </c>
      <c r="AA74" s="52" t="s">
        <v>35</v>
      </c>
      <c r="AB74" s="54"/>
      <c r="AC74" s="75">
        <v>5.6</v>
      </c>
      <c r="AD74" s="59"/>
      <c r="AE74" s="75">
        <v>5.5</v>
      </c>
      <c r="AF74" s="59"/>
      <c r="AG74" s="91">
        <v>5.7</v>
      </c>
      <c r="AH74" s="54"/>
      <c r="AI74" s="101">
        <v>34.863999999999997</v>
      </c>
      <c r="AJ74" s="52" t="s">
        <v>35</v>
      </c>
      <c r="AK74" s="54"/>
      <c r="AL74" s="55" t="s">
        <v>44</v>
      </c>
      <c r="AM74" s="56"/>
      <c r="AN74" s="55">
        <v>1.1993799431991763</v>
      </c>
      <c r="AO74" s="57"/>
      <c r="AP74" s="58">
        <v>7</v>
      </c>
      <c r="AQ74" s="54"/>
      <c r="AR74" s="58">
        <v>4</v>
      </c>
      <c r="AS74" s="54"/>
      <c r="AT74" s="104">
        <v>15</v>
      </c>
      <c r="AU74" s="54"/>
      <c r="AV74" s="92">
        <v>1.2166666666666666</v>
      </c>
      <c r="AW74" s="54"/>
      <c r="AX74" s="92">
        <v>9.0833333333333339</v>
      </c>
      <c r="AY74" s="59"/>
      <c r="AZ74" s="75">
        <v>2.8166666666666669</v>
      </c>
      <c r="BA74" s="59"/>
      <c r="BB74" s="75">
        <v>17.350000000000001</v>
      </c>
      <c r="BC74" s="57"/>
      <c r="BD74" s="55">
        <v>9</v>
      </c>
      <c r="BE74" s="70"/>
      <c r="BF74" s="55">
        <v>91</v>
      </c>
      <c r="BG74" s="54"/>
      <c r="BH74" s="60">
        <v>8600</v>
      </c>
    </row>
    <row r="75" spans="1:60" s="61" customFormat="1" ht="15.75" customHeight="1" x14ac:dyDescent="0.3">
      <c r="A75" s="8" t="s">
        <v>189</v>
      </c>
      <c r="B75" s="8" t="s">
        <v>190</v>
      </c>
      <c r="C75" s="19"/>
      <c r="D75" s="73">
        <v>9.7706</v>
      </c>
      <c r="E75" s="52" t="s">
        <v>35</v>
      </c>
      <c r="F75" s="85" t="s">
        <v>39</v>
      </c>
      <c r="G75" s="99" t="s">
        <v>187</v>
      </c>
      <c r="H75" s="13"/>
      <c r="I75" s="87">
        <v>0.93032999999999999</v>
      </c>
      <c r="J75" s="89" t="s">
        <v>36</v>
      </c>
      <c r="K75" s="53"/>
      <c r="L75" s="73">
        <v>7.3452999999999999</v>
      </c>
      <c r="M75" s="52" t="s">
        <v>38</v>
      </c>
      <c r="N75" s="75" t="s">
        <v>39</v>
      </c>
      <c r="O75" s="99" t="s">
        <v>721</v>
      </c>
      <c r="P75" s="54"/>
      <c r="Q75" s="81">
        <v>19.749199999999998</v>
      </c>
      <c r="R75" s="52" t="s">
        <v>38</v>
      </c>
      <c r="S75" s="92" t="s">
        <v>42</v>
      </c>
      <c r="T75" s="99" t="s">
        <v>63</v>
      </c>
      <c r="U75" s="54"/>
      <c r="V75" s="117">
        <v>57</v>
      </c>
      <c r="W75" s="54"/>
      <c r="X75" s="11">
        <v>9</v>
      </c>
      <c r="Y75" s="54"/>
      <c r="Z75" s="75">
        <v>8.5233178573903405</v>
      </c>
      <c r="AA75" s="52" t="s">
        <v>41</v>
      </c>
      <c r="AB75" s="54"/>
      <c r="AC75" s="52" t="s">
        <v>43</v>
      </c>
      <c r="AD75" s="59"/>
      <c r="AE75" s="52" t="s">
        <v>43</v>
      </c>
      <c r="AF75" s="59"/>
      <c r="AG75" s="52" t="s">
        <v>43</v>
      </c>
      <c r="AH75" s="54"/>
      <c r="AI75" s="101">
        <v>25.274999999999999</v>
      </c>
      <c r="AJ75" s="52" t="s">
        <v>35</v>
      </c>
      <c r="AK75" s="54"/>
      <c r="AL75" s="55" t="s">
        <v>44</v>
      </c>
      <c r="AM75" s="56"/>
      <c r="AN75" s="55">
        <v>1.4205529762317233</v>
      </c>
      <c r="AO75" s="57"/>
      <c r="AP75" s="58">
        <v>6</v>
      </c>
      <c r="AQ75" s="54"/>
      <c r="AR75" s="58">
        <v>2</v>
      </c>
      <c r="AS75" s="54"/>
      <c r="AT75" s="106">
        <v>13</v>
      </c>
      <c r="AU75" s="54"/>
      <c r="AV75" s="92">
        <v>1.1333333333333333</v>
      </c>
      <c r="AW75" s="54"/>
      <c r="AX75" s="92">
        <v>9.0833333333333339</v>
      </c>
      <c r="AY75" s="59"/>
      <c r="AZ75" s="92">
        <v>2.6833333333333331</v>
      </c>
      <c r="BA75" s="59"/>
      <c r="BB75" s="75">
        <v>18.133333333333333</v>
      </c>
      <c r="BC75" s="57"/>
      <c r="BD75" s="55">
        <v>2.2999999999999998</v>
      </c>
      <c r="BE75" s="70"/>
      <c r="BF75" s="55">
        <v>97.7</v>
      </c>
      <c r="BG75" s="54"/>
      <c r="BH75" s="60">
        <v>9200</v>
      </c>
    </row>
    <row r="76" spans="1:60" s="61" customFormat="1" ht="15.75" customHeight="1" x14ac:dyDescent="0.3">
      <c r="A76" s="8" t="s">
        <v>215</v>
      </c>
      <c r="B76" s="8" t="s">
        <v>216</v>
      </c>
      <c r="C76" s="19"/>
      <c r="D76" s="81">
        <v>9.0947999999999993</v>
      </c>
      <c r="E76" s="52" t="s">
        <v>38</v>
      </c>
      <c r="F76" s="85" t="s">
        <v>39</v>
      </c>
      <c r="G76" s="99" t="s">
        <v>50</v>
      </c>
      <c r="H76" s="13"/>
      <c r="I76" s="86">
        <v>0.29875000000000002</v>
      </c>
      <c r="J76" s="76" t="s">
        <v>39</v>
      </c>
      <c r="K76" s="53"/>
      <c r="L76" s="81">
        <v>5.0655000000000001</v>
      </c>
      <c r="M76" s="52" t="s">
        <v>38</v>
      </c>
      <c r="N76" s="75" t="s">
        <v>39</v>
      </c>
      <c r="O76" s="99" t="s">
        <v>1134</v>
      </c>
      <c r="P76" s="54"/>
      <c r="Q76" s="81">
        <v>14.4481</v>
      </c>
      <c r="R76" s="52" t="s">
        <v>35</v>
      </c>
      <c r="S76" s="92" t="s">
        <v>42</v>
      </c>
      <c r="T76" s="99" t="s">
        <v>756</v>
      </c>
      <c r="U76" s="54"/>
      <c r="V76" s="117">
        <v>10</v>
      </c>
      <c r="W76" s="54"/>
      <c r="X76" s="11">
        <v>2</v>
      </c>
      <c r="Y76" s="54"/>
      <c r="Z76" s="92">
        <v>6.2742840696503093</v>
      </c>
      <c r="AA76" s="52" t="s">
        <v>41</v>
      </c>
      <c r="AB76" s="54"/>
      <c r="AC76" s="52" t="s">
        <v>43</v>
      </c>
      <c r="AD76" s="59"/>
      <c r="AE76" s="52" t="s">
        <v>43</v>
      </c>
      <c r="AF76" s="59"/>
      <c r="AG76" s="52" t="s">
        <v>43</v>
      </c>
      <c r="AH76" s="54"/>
      <c r="AI76" s="101">
        <v>38.244</v>
      </c>
      <c r="AJ76" s="52" t="s">
        <v>35</v>
      </c>
      <c r="AK76" s="54"/>
      <c r="AL76" s="55" t="s">
        <v>44</v>
      </c>
      <c r="AM76" s="56"/>
      <c r="AN76" s="55">
        <v>0.97855806590876393</v>
      </c>
      <c r="AO76" s="57"/>
      <c r="AP76" s="58">
        <v>10</v>
      </c>
      <c r="AQ76" s="54"/>
      <c r="AR76" s="58">
        <v>5</v>
      </c>
      <c r="AS76" s="54"/>
      <c r="AT76" s="104">
        <v>15</v>
      </c>
      <c r="AU76" s="54"/>
      <c r="AV76" s="92">
        <v>1.1499999999999999</v>
      </c>
      <c r="AW76" s="54"/>
      <c r="AX76" s="92">
        <v>10.3</v>
      </c>
      <c r="AY76" s="59"/>
      <c r="AZ76" s="75">
        <v>2.8166666666666669</v>
      </c>
      <c r="BA76" s="59"/>
      <c r="BB76" s="75">
        <v>13.033333333333333</v>
      </c>
      <c r="BC76" s="57"/>
      <c r="BD76" s="55">
        <v>5.3</v>
      </c>
      <c r="BE76" s="70"/>
      <c r="BF76" s="55">
        <v>94.7</v>
      </c>
      <c r="BG76" s="54"/>
      <c r="BH76" s="60">
        <v>7900</v>
      </c>
    </row>
    <row r="77" spans="1:60" s="61" customFormat="1" ht="15.75" customHeight="1" x14ac:dyDescent="0.3">
      <c r="A77" s="8" t="s">
        <v>284</v>
      </c>
      <c r="B77" s="8" t="s">
        <v>285</v>
      </c>
      <c r="C77" s="19"/>
      <c r="D77" s="73">
        <v>10.5076</v>
      </c>
      <c r="E77" s="52" t="s">
        <v>35</v>
      </c>
      <c r="F77" s="85" t="s">
        <v>39</v>
      </c>
      <c r="G77" s="99" t="s">
        <v>147</v>
      </c>
      <c r="H77" s="13"/>
      <c r="I77" s="74">
        <v>0.37759999999999999</v>
      </c>
      <c r="J77" s="76" t="s">
        <v>39</v>
      </c>
      <c r="K77" s="53"/>
      <c r="L77" s="73">
        <v>9.4658999999999995</v>
      </c>
      <c r="M77" s="52" t="s">
        <v>38</v>
      </c>
      <c r="N77" s="75" t="s">
        <v>39</v>
      </c>
      <c r="O77" s="99" t="s">
        <v>174</v>
      </c>
      <c r="P77" s="54"/>
      <c r="Q77" s="82">
        <v>45.650199999999998</v>
      </c>
      <c r="R77" s="52" t="s">
        <v>38</v>
      </c>
      <c r="S77" s="75" t="s">
        <v>39</v>
      </c>
      <c r="T77" s="99" t="s">
        <v>720</v>
      </c>
      <c r="U77" s="54"/>
      <c r="V77" s="118">
        <v>181</v>
      </c>
      <c r="W77" s="54"/>
      <c r="X77" s="11">
        <v>5</v>
      </c>
      <c r="Y77" s="54"/>
      <c r="Z77" s="75">
        <v>9.3255649021886882</v>
      </c>
      <c r="AA77" s="52" t="s">
        <v>35</v>
      </c>
      <c r="AB77" s="54"/>
      <c r="AC77" s="75">
        <v>6.6</v>
      </c>
      <c r="AD77" s="59"/>
      <c r="AE77" s="75">
        <v>6.5</v>
      </c>
      <c r="AF77" s="59"/>
      <c r="AG77" s="92">
        <v>7</v>
      </c>
      <c r="AH77" s="54"/>
      <c r="AI77" s="103">
        <v>72.031999999999996</v>
      </c>
      <c r="AJ77" s="52" t="s">
        <v>35</v>
      </c>
      <c r="AK77" s="54"/>
      <c r="AL77" s="55" t="s">
        <v>44</v>
      </c>
      <c r="AM77" s="56"/>
      <c r="AN77" s="55">
        <v>2.5585587360375088</v>
      </c>
      <c r="AO77" s="57"/>
      <c r="AP77" s="58">
        <v>10</v>
      </c>
      <c r="AQ77" s="54"/>
      <c r="AR77" s="58">
        <v>5</v>
      </c>
      <c r="AS77" s="54"/>
      <c r="AT77" s="104">
        <v>16</v>
      </c>
      <c r="AU77" s="54"/>
      <c r="AV77" s="92">
        <v>1.1666666666666667</v>
      </c>
      <c r="AW77" s="54"/>
      <c r="AX77" s="92">
        <v>8.7166666666666668</v>
      </c>
      <c r="AY77" s="59"/>
      <c r="AZ77" s="92">
        <v>2.7333333333333334</v>
      </c>
      <c r="BA77" s="59"/>
      <c r="BB77" s="92">
        <v>12.466666666666667</v>
      </c>
      <c r="BC77" s="57"/>
      <c r="BD77" s="55">
        <v>5.6</v>
      </c>
      <c r="BE77" s="70"/>
      <c r="BF77" s="55">
        <v>94.4</v>
      </c>
      <c r="BG77" s="54"/>
      <c r="BH77" s="60">
        <v>8600</v>
      </c>
    </row>
    <row r="78" spans="1:60" s="61" customFormat="1" ht="15.75" customHeight="1" x14ac:dyDescent="0.3">
      <c r="A78" s="8" t="s">
        <v>402</v>
      </c>
      <c r="B78" s="8" t="s">
        <v>403</v>
      </c>
      <c r="C78" s="19"/>
      <c r="D78" s="73">
        <v>11.837300000000001</v>
      </c>
      <c r="E78" s="52" t="s">
        <v>35</v>
      </c>
      <c r="F78" s="85" t="s">
        <v>39</v>
      </c>
      <c r="G78" s="99" t="s">
        <v>76</v>
      </c>
      <c r="H78" s="13"/>
      <c r="I78" s="74">
        <v>0.54967999999999995</v>
      </c>
      <c r="J78" s="89" t="s">
        <v>36</v>
      </c>
      <c r="K78" s="53"/>
      <c r="L78" s="73">
        <v>9.9027999999999992</v>
      </c>
      <c r="M78" s="52" t="s">
        <v>41</v>
      </c>
      <c r="N78" s="91" t="s">
        <v>36</v>
      </c>
      <c r="O78" s="99" t="s">
        <v>731</v>
      </c>
      <c r="P78" s="54"/>
      <c r="Q78" s="81">
        <v>23.9971</v>
      </c>
      <c r="R78" s="52" t="s">
        <v>38</v>
      </c>
      <c r="S78" s="75" t="s">
        <v>39</v>
      </c>
      <c r="T78" s="99" t="s">
        <v>750</v>
      </c>
      <c r="U78" s="54"/>
      <c r="V78" s="118">
        <v>208</v>
      </c>
      <c r="W78" s="54"/>
      <c r="X78" s="11">
        <v>-74</v>
      </c>
      <c r="Y78" s="54"/>
      <c r="Z78" s="75">
        <v>8.014370595550643</v>
      </c>
      <c r="AA78" s="52" t="s">
        <v>38</v>
      </c>
      <c r="AB78" s="54"/>
      <c r="AC78" s="52" t="s">
        <v>43</v>
      </c>
      <c r="AD78" s="59"/>
      <c r="AE78" s="52" t="s">
        <v>43</v>
      </c>
      <c r="AF78" s="59"/>
      <c r="AG78" s="52" t="s">
        <v>43</v>
      </c>
      <c r="AH78" s="54"/>
      <c r="AI78" s="101">
        <v>21.288</v>
      </c>
      <c r="AJ78" s="52" t="s">
        <v>41</v>
      </c>
      <c r="AK78" s="54"/>
      <c r="AL78" s="55" t="s">
        <v>44</v>
      </c>
      <c r="AM78" s="56"/>
      <c r="AN78" s="55">
        <v>1.8423840449541706</v>
      </c>
      <c r="AO78" s="57"/>
      <c r="AP78" s="58">
        <v>6</v>
      </c>
      <c r="AQ78" s="54"/>
      <c r="AR78" s="58">
        <v>5</v>
      </c>
      <c r="AS78" s="54"/>
      <c r="AT78" s="104">
        <v>15</v>
      </c>
      <c r="AU78" s="54"/>
      <c r="AV78" s="75">
        <v>1.5</v>
      </c>
      <c r="AW78" s="54"/>
      <c r="AX78" s="75">
        <v>11.483333333333333</v>
      </c>
      <c r="AY78" s="59"/>
      <c r="AZ78" s="92">
        <v>2.7166666666666668</v>
      </c>
      <c r="BA78" s="59"/>
      <c r="BB78" s="91">
        <v>20.416666666666668</v>
      </c>
      <c r="BC78" s="57"/>
      <c r="BD78" s="55">
        <v>4.5</v>
      </c>
      <c r="BE78" s="70"/>
      <c r="BF78" s="55">
        <v>95.5</v>
      </c>
      <c r="BG78" s="54"/>
      <c r="BH78" s="60">
        <v>8500</v>
      </c>
    </row>
    <row r="79" spans="1:60" s="61" customFormat="1" ht="15.75" customHeight="1" x14ac:dyDescent="0.3">
      <c r="A79" s="8" t="s">
        <v>438</v>
      </c>
      <c r="B79" s="8" t="s">
        <v>439</v>
      </c>
      <c r="C79" s="19"/>
      <c r="D79" s="73">
        <v>11.8985</v>
      </c>
      <c r="E79" s="52" t="s">
        <v>35</v>
      </c>
      <c r="F79" s="83" t="s">
        <v>36</v>
      </c>
      <c r="G79" s="99" t="s">
        <v>251</v>
      </c>
      <c r="H79" s="13"/>
      <c r="I79" s="74">
        <v>0.53227999999999998</v>
      </c>
      <c r="J79" s="76" t="s">
        <v>39</v>
      </c>
      <c r="K79" s="53"/>
      <c r="L79" s="82">
        <v>11.995799999999999</v>
      </c>
      <c r="M79" s="52" t="s">
        <v>38</v>
      </c>
      <c r="N79" s="91" t="s">
        <v>36</v>
      </c>
      <c r="O79" s="99" t="s">
        <v>1146</v>
      </c>
      <c r="P79" s="54"/>
      <c r="Q79" s="73">
        <v>35.403300000000002</v>
      </c>
      <c r="R79" s="52" t="s">
        <v>35</v>
      </c>
      <c r="S79" s="75" t="s">
        <v>39</v>
      </c>
      <c r="T79" s="99" t="s">
        <v>63</v>
      </c>
      <c r="U79" s="54"/>
      <c r="V79" s="119">
        <v>257</v>
      </c>
      <c r="W79" s="54"/>
      <c r="X79" s="11">
        <v>11</v>
      </c>
      <c r="Y79" s="54"/>
      <c r="Z79" s="91">
        <v>12.893595387727286</v>
      </c>
      <c r="AA79" s="52" t="s">
        <v>38</v>
      </c>
      <c r="AB79" s="54"/>
      <c r="AC79" s="91">
        <v>5</v>
      </c>
      <c r="AD79" s="59"/>
      <c r="AE79" s="91">
        <v>5</v>
      </c>
      <c r="AF79" s="59"/>
      <c r="AG79" s="91">
        <v>5.7</v>
      </c>
      <c r="AH79" s="54"/>
      <c r="AI79" s="103">
        <v>74.036000000000001</v>
      </c>
      <c r="AJ79" s="52" t="s">
        <v>38</v>
      </c>
      <c r="AK79" s="54"/>
      <c r="AL79" s="55" t="s">
        <v>44</v>
      </c>
      <c r="AM79" s="56"/>
      <c r="AN79" s="55">
        <v>1.2871961838419019</v>
      </c>
      <c r="AO79" s="57"/>
      <c r="AP79" s="58">
        <v>10</v>
      </c>
      <c r="AQ79" s="54"/>
      <c r="AR79" s="58">
        <v>4</v>
      </c>
      <c r="AS79" s="54"/>
      <c r="AT79" s="104">
        <v>15</v>
      </c>
      <c r="AU79" s="54"/>
      <c r="AV79" s="92">
        <v>1.25</v>
      </c>
      <c r="AW79" s="54"/>
      <c r="AX79" s="92">
        <v>9.0833333333333339</v>
      </c>
      <c r="AY79" s="59"/>
      <c r="AZ79" s="75">
        <v>2.9666666666666668</v>
      </c>
      <c r="BA79" s="59"/>
      <c r="BB79" s="75">
        <v>13.45</v>
      </c>
      <c r="BC79" s="57"/>
      <c r="BD79" s="55">
        <v>5.6</v>
      </c>
      <c r="BE79" s="70"/>
      <c r="BF79" s="55">
        <v>94.4</v>
      </c>
      <c r="BG79" s="54"/>
      <c r="BH79" s="60">
        <v>8600</v>
      </c>
    </row>
    <row r="80" spans="1:60" s="61" customFormat="1" ht="15.75" customHeight="1" x14ac:dyDescent="0.3">
      <c r="A80" s="8" t="s">
        <v>551</v>
      </c>
      <c r="B80" s="8" t="s">
        <v>552</v>
      </c>
      <c r="C80" s="19"/>
      <c r="D80" s="73">
        <v>11.5768</v>
      </c>
      <c r="E80" s="52" t="s">
        <v>35</v>
      </c>
      <c r="F80" s="83" t="s">
        <v>36</v>
      </c>
      <c r="G80" s="99" t="s">
        <v>316</v>
      </c>
      <c r="H80" s="13"/>
      <c r="I80" s="74">
        <v>0.56788000000000005</v>
      </c>
      <c r="J80" s="76" t="s">
        <v>39</v>
      </c>
      <c r="K80" s="53"/>
      <c r="L80" s="73">
        <v>7.1512000000000002</v>
      </c>
      <c r="M80" s="52" t="s">
        <v>35</v>
      </c>
      <c r="N80" s="75" t="s">
        <v>39</v>
      </c>
      <c r="O80" s="99" t="s">
        <v>133</v>
      </c>
      <c r="P80" s="54"/>
      <c r="Q80" s="73">
        <v>27.9894</v>
      </c>
      <c r="R80" s="52" t="s">
        <v>38</v>
      </c>
      <c r="S80" s="75" t="s">
        <v>39</v>
      </c>
      <c r="T80" s="99" t="s">
        <v>753</v>
      </c>
      <c r="U80" s="54"/>
      <c r="V80" s="118">
        <v>129</v>
      </c>
      <c r="W80" s="54"/>
      <c r="X80" s="11">
        <v>27</v>
      </c>
      <c r="Y80" s="54"/>
      <c r="Z80" s="75">
        <v>8.1184056271981238</v>
      </c>
      <c r="AA80" s="52" t="s">
        <v>41</v>
      </c>
      <c r="AB80" s="54"/>
      <c r="AC80" s="52" t="s">
        <v>43</v>
      </c>
      <c r="AD80" s="59"/>
      <c r="AE80" s="52" t="s">
        <v>43</v>
      </c>
      <c r="AF80" s="59"/>
      <c r="AG80" s="52" t="s">
        <v>43</v>
      </c>
      <c r="AH80" s="54"/>
      <c r="AI80" s="103">
        <v>69.588999999999999</v>
      </c>
      <c r="AJ80" s="52" t="s">
        <v>38</v>
      </c>
      <c r="AK80" s="54"/>
      <c r="AL80" s="55" t="s">
        <v>44</v>
      </c>
      <c r="AM80" s="56"/>
      <c r="AN80" s="55">
        <v>1.7584994138335288</v>
      </c>
      <c r="AO80" s="57"/>
      <c r="AP80" s="58">
        <v>10</v>
      </c>
      <c r="AQ80" s="54"/>
      <c r="AR80" s="58">
        <v>5</v>
      </c>
      <c r="AS80" s="54"/>
      <c r="AT80" s="104">
        <v>15</v>
      </c>
      <c r="AU80" s="54"/>
      <c r="AV80" s="92">
        <v>1.2666666666666666</v>
      </c>
      <c r="AW80" s="54"/>
      <c r="AX80" s="92">
        <v>9.1</v>
      </c>
      <c r="AY80" s="59"/>
      <c r="AZ80" s="75">
        <v>2.9333333333333331</v>
      </c>
      <c r="BA80" s="59"/>
      <c r="BB80" s="75">
        <v>16.633333333333333</v>
      </c>
      <c r="BC80" s="57"/>
      <c r="BD80" s="55">
        <v>0</v>
      </c>
      <c r="BE80" s="70"/>
      <c r="BF80" s="55">
        <v>100</v>
      </c>
      <c r="BG80" s="54"/>
      <c r="BH80" s="60">
        <v>9200</v>
      </c>
    </row>
    <row r="81" spans="1:60" s="61" customFormat="1" ht="15.75" customHeight="1" x14ac:dyDescent="0.3">
      <c r="A81" s="8" t="s">
        <v>585</v>
      </c>
      <c r="B81" s="8" t="s">
        <v>586</v>
      </c>
      <c r="C81" s="19"/>
      <c r="D81" s="73">
        <v>11.256500000000001</v>
      </c>
      <c r="E81" s="52" t="s">
        <v>35</v>
      </c>
      <c r="F81" s="85" t="s">
        <v>39</v>
      </c>
      <c r="G81" s="99" t="s">
        <v>159</v>
      </c>
      <c r="H81" s="13"/>
      <c r="I81" s="87">
        <v>0.84907999999999995</v>
      </c>
      <c r="J81" s="89" t="s">
        <v>36</v>
      </c>
      <c r="K81" s="53"/>
      <c r="L81" s="73">
        <v>10.2963</v>
      </c>
      <c r="M81" s="52" t="s">
        <v>35</v>
      </c>
      <c r="N81" s="91" t="s">
        <v>36</v>
      </c>
      <c r="O81" s="99" t="s">
        <v>735</v>
      </c>
      <c r="P81" s="54"/>
      <c r="Q81" s="73">
        <v>29.8752</v>
      </c>
      <c r="R81" s="52" t="s">
        <v>35</v>
      </c>
      <c r="S81" s="92" t="s">
        <v>42</v>
      </c>
      <c r="T81" s="99" t="s">
        <v>761</v>
      </c>
      <c r="U81" s="54"/>
      <c r="V81" s="119">
        <v>218</v>
      </c>
      <c r="W81" s="54"/>
      <c r="X81" s="11">
        <v>31</v>
      </c>
      <c r="Y81" s="54"/>
      <c r="Z81" s="91">
        <v>12.856990432834229</v>
      </c>
      <c r="AA81" s="52" t="s">
        <v>35</v>
      </c>
      <c r="AB81" s="54"/>
      <c r="AC81" s="52" t="s">
        <v>43</v>
      </c>
      <c r="AD81" s="59"/>
      <c r="AE81" s="52" t="s">
        <v>43</v>
      </c>
      <c r="AF81" s="59"/>
      <c r="AG81" s="52" t="s">
        <v>43</v>
      </c>
      <c r="AH81" s="54"/>
      <c r="AI81" s="103">
        <v>133.53399999999999</v>
      </c>
      <c r="AJ81" s="52" t="s">
        <v>41</v>
      </c>
      <c r="AK81" s="54"/>
      <c r="AL81" s="55" t="s">
        <v>56</v>
      </c>
      <c r="AM81" s="56"/>
      <c r="AN81" s="55">
        <v>0.7468791122808266</v>
      </c>
      <c r="AO81" s="57"/>
      <c r="AP81" s="58">
        <v>10</v>
      </c>
      <c r="AQ81" s="54"/>
      <c r="AR81" s="58">
        <v>5</v>
      </c>
      <c r="AS81" s="54"/>
      <c r="AT81" s="106">
        <v>14</v>
      </c>
      <c r="AU81" s="54"/>
      <c r="AV81" s="92">
        <v>1.1499999999999999</v>
      </c>
      <c r="AW81" s="54"/>
      <c r="AX81" s="92">
        <v>7.1166666666666663</v>
      </c>
      <c r="AY81" s="59"/>
      <c r="AZ81" s="75">
        <v>3</v>
      </c>
      <c r="BA81" s="59"/>
      <c r="BB81" s="92">
        <v>9.5666666666666664</v>
      </c>
      <c r="BC81" s="57"/>
      <c r="BD81" s="55">
        <v>0</v>
      </c>
      <c r="BE81" s="70"/>
      <c r="BF81" s="55">
        <v>100</v>
      </c>
      <c r="BG81" s="54"/>
      <c r="BH81" s="60">
        <v>7900</v>
      </c>
    </row>
    <row r="82" spans="1:60" s="61" customFormat="1" ht="15.75" customHeight="1" x14ac:dyDescent="0.3">
      <c r="A82" s="8" t="s">
        <v>617</v>
      </c>
      <c r="B82" s="8" t="s">
        <v>618</v>
      </c>
      <c r="C82" s="19"/>
      <c r="D82" s="73">
        <v>9.766</v>
      </c>
      <c r="E82" s="52" t="s">
        <v>38</v>
      </c>
      <c r="F82" s="85" t="s">
        <v>39</v>
      </c>
      <c r="G82" s="99" t="s">
        <v>156</v>
      </c>
      <c r="H82" s="13"/>
      <c r="I82" s="74">
        <v>0.61853999999999998</v>
      </c>
      <c r="J82" s="76" t="s">
        <v>39</v>
      </c>
      <c r="K82" s="53"/>
      <c r="L82" s="81">
        <v>4.7972999999999999</v>
      </c>
      <c r="M82" s="52" t="s">
        <v>35</v>
      </c>
      <c r="N82" s="92" t="s">
        <v>42</v>
      </c>
      <c r="O82" s="99" t="s">
        <v>69</v>
      </c>
      <c r="P82" s="54"/>
      <c r="Q82" s="73">
        <v>26.581199999999999</v>
      </c>
      <c r="R82" s="52" t="s">
        <v>38</v>
      </c>
      <c r="S82" s="75" t="s">
        <v>39</v>
      </c>
      <c r="T82" s="99" t="s">
        <v>692</v>
      </c>
      <c r="U82" s="54"/>
      <c r="V82" s="117">
        <v>22</v>
      </c>
      <c r="W82" s="54"/>
      <c r="X82" s="11">
        <v>11</v>
      </c>
      <c r="Y82" s="54"/>
      <c r="Z82" s="92">
        <v>6.5106716271783833</v>
      </c>
      <c r="AA82" s="52" t="s">
        <v>41</v>
      </c>
      <c r="AB82" s="54"/>
      <c r="AC82" s="52" t="s">
        <v>43</v>
      </c>
      <c r="AD82" s="59"/>
      <c r="AE82" s="52" t="s">
        <v>43</v>
      </c>
      <c r="AF82" s="59"/>
      <c r="AG82" s="52" t="s">
        <v>43</v>
      </c>
      <c r="AH82" s="54"/>
      <c r="AI82" s="101">
        <v>33.96</v>
      </c>
      <c r="AJ82" s="52" t="s">
        <v>41</v>
      </c>
      <c r="AK82" s="54"/>
      <c r="AL82" s="55" t="s">
        <v>44</v>
      </c>
      <c r="AM82" s="56"/>
      <c r="AN82" s="55">
        <v>1.2972390836107304</v>
      </c>
      <c r="AO82" s="57"/>
      <c r="AP82" s="58">
        <v>9</v>
      </c>
      <c r="AQ82" s="54"/>
      <c r="AR82" s="58">
        <v>3</v>
      </c>
      <c r="AS82" s="54"/>
      <c r="AT82" s="105">
        <v>10</v>
      </c>
      <c r="AU82" s="54"/>
      <c r="AV82" s="92">
        <v>1.1333333333333333</v>
      </c>
      <c r="AW82" s="54"/>
      <c r="AX82" s="92">
        <v>9.7666666666666675</v>
      </c>
      <c r="AY82" s="59"/>
      <c r="AZ82" s="92">
        <v>2.75</v>
      </c>
      <c r="BA82" s="59"/>
      <c r="BB82" s="75">
        <v>17.883333333333333</v>
      </c>
      <c r="BC82" s="57"/>
      <c r="BD82" s="55">
        <v>5</v>
      </c>
      <c r="BE82" s="70"/>
      <c r="BF82" s="55">
        <v>95</v>
      </c>
      <c r="BG82" s="54"/>
      <c r="BH82" s="60">
        <v>9500</v>
      </c>
    </row>
    <row r="83" spans="1:60" s="61" customFormat="1" ht="15.75" customHeight="1" x14ac:dyDescent="0.3">
      <c r="A83" s="8" t="s">
        <v>633</v>
      </c>
      <c r="B83" s="8" t="s">
        <v>634</v>
      </c>
      <c r="C83" s="19"/>
      <c r="D83" s="73">
        <v>11.9467</v>
      </c>
      <c r="E83" s="52" t="s">
        <v>38</v>
      </c>
      <c r="F83" s="83" t="s">
        <v>36</v>
      </c>
      <c r="G83" s="99" t="s">
        <v>612</v>
      </c>
      <c r="H83" s="13"/>
      <c r="I83" s="74">
        <v>0.49399999999999999</v>
      </c>
      <c r="J83" s="76" t="s">
        <v>39</v>
      </c>
      <c r="K83" s="53"/>
      <c r="L83" s="73">
        <v>7.3471000000000002</v>
      </c>
      <c r="M83" s="52" t="s">
        <v>41</v>
      </c>
      <c r="N83" s="75" t="s">
        <v>39</v>
      </c>
      <c r="O83" s="99" t="s">
        <v>47</v>
      </c>
      <c r="P83" s="54"/>
      <c r="Q83" s="81">
        <v>24.1632</v>
      </c>
      <c r="R83" s="52" t="s">
        <v>38</v>
      </c>
      <c r="S83" s="92" t="s">
        <v>42</v>
      </c>
      <c r="T83" s="99" t="s">
        <v>759</v>
      </c>
      <c r="U83" s="54"/>
      <c r="V83" s="118">
        <v>134</v>
      </c>
      <c r="W83" s="54"/>
      <c r="X83" s="11">
        <v>-42</v>
      </c>
      <c r="Y83" s="54"/>
      <c r="Z83" s="75">
        <v>9.0642593433011562</v>
      </c>
      <c r="AA83" s="52" t="s">
        <v>38</v>
      </c>
      <c r="AB83" s="54"/>
      <c r="AC83" s="52" t="s">
        <v>43</v>
      </c>
      <c r="AD83" s="59"/>
      <c r="AE83" s="52" t="s">
        <v>43</v>
      </c>
      <c r="AF83" s="59"/>
      <c r="AG83" s="52" t="s">
        <v>43</v>
      </c>
      <c r="AH83" s="54"/>
      <c r="AI83" s="103">
        <v>74.036000000000001</v>
      </c>
      <c r="AJ83" s="52" t="s">
        <v>38</v>
      </c>
      <c r="AK83" s="54"/>
      <c r="AL83" s="55" t="s">
        <v>44</v>
      </c>
      <c r="AM83" s="56"/>
      <c r="AN83" s="55">
        <v>1.202026272859964</v>
      </c>
      <c r="AO83" s="57"/>
      <c r="AP83" s="58">
        <v>6</v>
      </c>
      <c r="AQ83" s="54"/>
      <c r="AR83" s="58">
        <v>4</v>
      </c>
      <c r="AS83" s="54"/>
      <c r="AT83" s="104">
        <v>15</v>
      </c>
      <c r="AU83" s="54"/>
      <c r="AV83" s="92">
        <v>1.2</v>
      </c>
      <c r="AW83" s="54"/>
      <c r="AX83" s="92">
        <v>9.0166666666666675</v>
      </c>
      <c r="AY83" s="59"/>
      <c r="AZ83" s="75">
        <v>2.8666666666666667</v>
      </c>
      <c r="BA83" s="59"/>
      <c r="BB83" s="75">
        <v>14.05</v>
      </c>
      <c r="BC83" s="57"/>
      <c r="BD83" s="55">
        <v>5.6</v>
      </c>
      <c r="BE83" s="70"/>
      <c r="BF83" s="55">
        <v>94.4</v>
      </c>
      <c r="BG83" s="54"/>
      <c r="BH83" s="60">
        <v>9200</v>
      </c>
    </row>
    <row r="84" spans="1:60" s="61" customFormat="1" ht="15.75" customHeight="1" x14ac:dyDescent="0.3">
      <c r="A84" s="8" t="s">
        <v>651</v>
      </c>
      <c r="B84" s="8" t="s">
        <v>652</v>
      </c>
      <c r="C84" s="19"/>
      <c r="D84" s="73">
        <v>10.513400000000001</v>
      </c>
      <c r="E84" s="52" t="s">
        <v>35</v>
      </c>
      <c r="F84" s="85" t="s">
        <v>39</v>
      </c>
      <c r="G84" s="99" t="s">
        <v>53</v>
      </c>
      <c r="H84" s="13"/>
      <c r="I84" s="74">
        <v>0.49918000000000001</v>
      </c>
      <c r="J84" s="76" t="s">
        <v>39</v>
      </c>
      <c r="K84" s="53"/>
      <c r="L84" s="73">
        <v>7.9736000000000002</v>
      </c>
      <c r="M84" s="52" t="s">
        <v>38</v>
      </c>
      <c r="N84" s="75" t="s">
        <v>39</v>
      </c>
      <c r="O84" s="99" t="s">
        <v>545</v>
      </c>
      <c r="P84" s="54"/>
      <c r="Q84" s="73">
        <v>30.841200000000001</v>
      </c>
      <c r="R84" s="52" t="s">
        <v>38</v>
      </c>
      <c r="S84" s="75" t="s">
        <v>39</v>
      </c>
      <c r="T84" s="99" t="s">
        <v>752</v>
      </c>
      <c r="U84" s="54"/>
      <c r="V84" s="118">
        <v>128</v>
      </c>
      <c r="W84" s="54"/>
      <c r="X84" s="11">
        <v>7</v>
      </c>
      <c r="Y84" s="54"/>
      <c r="Z84" s="92">
        <v>7.1762563370576364</v>
      </c>
      <c r="AA84" s="52" t="s">
        <v>38</v>
      </c>
      <c r="AB84" s="54"/>
      <c r="AC84" s="75">
        <v>6.5</v>
      </c>
      <c r="AD84" s="59"/>
      <c r="AE84" s="75">
        <v>6.5</v>
      </c>
      <c r="AF84" s="59"/>
      <c r="AG84" s="75">
        <v>6.3</v>
      </c>
      <c r="AH84" s="54"/>
      <c r="AI84" s="103">
        <v>57.914000000000001</v>
      </c>
      <c r="AJ84" s="52" t="s">
        <v>41</v>
      </c>
      <c r="AK84" s="54"/>
      <c r="AL84" s="55" t="s">
        <v>44</v>
      </c>
      <c r="AM84" s="56"/>
      <c r="AN84" s="55">
        <v>3.1008515036668798</v>
      </c>
      <c r="AO84" s="57"/>
      <c r="AP84" s="58">
        <v>10</v>
      </c>
      <c r="AQ84" s="54"/>
      <c r="AR84" s="58">
        <v>4</v>
      </c>
      <c r="AS84" s="54"/>
      <c r="AT84" s="104">
        <v>15</v>
      </c>
      <c r="AU84" s="54"/>
      <c r="AV84" s="92">
        <v>1.1333333333333333</v>
      </c>
      <c r="AW84" s="54"/>
      <c r="AX84" s="92">
        <v>9.7666666666666675</v>
      </c>
      <c r="AY84" s="59"/>
      <c r="AZ84" s="75">
        <v>2.8</v>
      </c>
      <c r="BA84" s="59"/>
      <c r="BB84" s="92">
        <v>12.1</v>
      </c>
      <c r="BC84" s="57"/>
      <c r="BD84" s="55">
        <v>2.1</v>
      </c>
      <c r="BE84" s="70"/>
      <c r="BF84" s="55">
        <v>97.9</v>
      </c>
      <c r="BG84" s="54"/>
      <c r="BH84" s="60">
        <v>9100</v>
      </c>
    </row>
    <row r="85" spans="1:60" s="61" customFormat="1" x14ac:dyDescent="0.3">
      <c r="A85" s="8"/>
      <c r="B85" s="8"/>
      <c r="D85" s="120"/>
      <c r="E85" s="52"/>
      <c r="F85" s="121"/>
      <c r="G85" s="99"/>
      <c r="H85" s="13"/>
      <c r="I85" s="88"/>
      <c r="J85" s="107"/>
      <c r="K85" s="53"/>
      <c r="L85" s="120"/>
      <c r="M85" s="52"/>
      <c r="N85" s="52"/>
      <c r="O85" s="99"/>
      <c r="P85" s="54"/>
      <c r="Q85" s="120"/>
      <c r="R85" s="52"/>
      <c r="S85" s="52"/>
      <c r="T85" s="99"/>
      <c r="U85" s="54"/>
      <c r="V85" s="58"/>
      <c r="W85" s="54"/>
      <c r="X85" s="11"/>
      <c r="Y85" s="54"/>
      <c r="Z85" s="52"/>
      <c r="AA85" s="52"/>
      <c r="AB85" s="54"/>
      <c r="AC85" s="52"/>
      <c r="AD85" s="59"/>
      <c r="AE85" s="52"/>
      <c r="AF85" s="59"/>
      <c r="AG85" s="52"/>
      <c r="AH85" s="54"/>
      <c r="AI85" s="122"/>
      <c r="AJ85" s="52"/>
      <c r="AK85" s="54"/>
      <c r="AL85" s="55"/>
      <c r="AM85" s="56"/>
      <c r="AN85" s="55"/>
      <c r="AO85" s="57"/>
      <c r="AP85" s="58"/>
      <c r="AQ85" s="54"/>
      <c r="AR85" s="58"/>
      <c r="AS85" s="54"/>
      <c r="AT85" s="93"/>
      <c r="AU85" s="54"/>
      <c r="AV85" s="52"/>
      <c r="AW85" s="54"/>
      <c r="AX85" s="52"/>
      <c r="AY85" s="59"/>
      <c r="AZ85" s="52"/>
      <c r="BA85" s="59"/>
      <c r="BB85" s="52"/>
      <c r="BC85" s="57"/>
      <c r="BD85" s="55"/>
      <c r="BE85" s="70"/>
      <c r="BF85" s="55"/>
      <c r="BG85" s="54"/>
      <c r="BH85" s="60"/>
    </row>
    <row r="86" spans="1:60" s="37" customFormat="1" ht="15.75" customHeight="1" x14ac:dyDescent="0.3">
      <c r="A86" s="108"/>
      <c r="B86" s="109" t="s">
        <v>1191</v>
      </c>
      <c r="C86" s="21"/>
      <c r="D86" s="110"/>
      <c r="E86" s="110"/>
      <c r="F86" s="110"/>
      <c r="G86" s="110"/>
      <c r="H86" s="111"/>
      <c r="I86" s="110"/>
      <c r="J86" s="110"/>
      <c r="K86" s="112"/>
      <c r="L86" s="110"/>
      <c r="M86" s="110"/>
      <c r="N86" s="110"/>
      <c r="O86" s="110"/>
      <c r="P86" s="111"/>
      <c r="Q86" s="110"/>
      <c r="R86" s="110"/>
      <c r="S86" s="113"/>
      <c r="T86" s="113"/>
      <c r="U86" s="114"/>
      <c r="V86" s="113"/>
      <c r="W86" s="21"/>
      <c r="X86" s="113"/>
      <c r="Y86" s="21"/>
      <c r="Z86" s="113"/>
      <c r="AA86" s="113"/>
      <c r="AB86" s="21"/>
      <c r="AC86" s="113"/>
      <c r="AD86" s="21"/>
      <c r="AE86" s="115"/>
      <c r="AF86" s="21"/>
      <c r="AG86" s="115"/>
      <c r="AH86" s="21"/>
      <c r="AI86" s="116"/>
      <c r="AJ86" s="116"/>
      <c r="AL86" s="115"/>
      <c r="AN86" s="115"/>
      <c r="AP86" s="115"/>
      <c r="AR86" s="115"/>
      <c r="AT86" s="115"/>
      <c r="AV86" s="115"/>
      <c r="AX86" s="115"/>
      <c r="AZ86" s="115"/>
      <c r="BB86" s="115"/>
      <c r="BD86" s="115"/>
      <c r="BF86" s="115"/>
      <c r="BH86" s="115"/>
    </row>
    <row r="87" spans="1:60" s="61" customFormat="1" ht="15.75" customHeight="1" x14ac:dyDescent="0.3">
      <c r="A87" s="8" t="s">
        <v>48</v>
      </c>
      <c r="B87" s="8" t="s">
        <v>49</v>
      </c>
      <c r="C87" s="19"/>
      <c r="D87" s="82">
        <v>12.3451</v>
      </c>
      <c r="E87" s="52" t="s">
        <v>38</v>
      </c>
      <c r="F87" s="83" t="s">
        <v>36</v>
      </c>
      <c r="G87" s="99" t="s">
        <v>182</v>
      </c>
      <c r="H87" s="13"/>
      <c r="I87" s="74">
        <v>0.62694000000000005</v>
      </c>
      <c r="J87" s="76" t="s">
        <v>39</v>
      </c>
      <c r="K87" s="53"/>
      <c r="L87" s="73">
        <v>8.6280999999999999</v>
      </c>
      <c r="M87" s="52" t="s">
        <v>41</v>
      </c>
      <c r="N87" s="75" t="s">
        <v>39</v>
      </c>
      <c r="O87" s="99" t="s">
        <v>742</v>
      </c>
      <c r="P87" s="54"/>
      <c r="Q87" s="73">
        <v>27.633400000000002</v>
      </c>
      <c r="R87" s="52" t="s">
        <v>38</v>
      </c>
      <c r="S87" s="92" t="s">
        <v>42</v>
      </c>
      <c r="T87" s="99" t="s">
        <v>754</v>
      </c>
      <c r="U87" s="54"/>
      <c r="V87" s="118">
        <v>201</v>
      </c>
      <c r="W87" s="54"/>
      <c r="X87" s="11">
        <v>-11</v>
      </c>
      <c r="Y87" s="54"/>
      <c r="Z87" s="75">
        <v>8.8635484467766616</v>
      </c>
      <c r="AA87" s="52" t="s">
        <v>35</v>
      </c>
      <c r="AB87" s="54"/>
      <c r="AC87" s="75">
        <v>5.5</v>
      </c>
      <c r="AD87" s="59"/>
      <c r="AE87" s="75">
        <v>5.4</v>
      </c>
      <c r="AF87" s="59"/>
      <c r="AG87" s="91">
        <v>5.3</v>
      </c>
      <c r="AH87" s="54"/>
      <c r="AI87" s="102">
        <v>17.103999999999999</v>
      </c>
      <c r="AJ87" s="52" t="s">
        <v>35</v>
      </c>
      <c r="AK87" s="54"/>
      <c r="AL87" s="55" t="s">
        <v>44</v>
      </c>
      <c r="AM87" s="56"/>
      <c r="AN87" s="55">
        <v>1.1436836705518274</v>
      </c>
      <c r="AO87" s="57"/>
      <c r="AP87" s="58">
        <v>10</v>
      </c>
      <c r="AQ87" s="54"/>
      <c r="AR87" s="58">
        <v>4</v>
      </c>
      <c r="AS87" s="54"/>
      <c r="AT87" s="104">
        <v>15</v>
      </c>
      <c r="AU87" s="54"/>
      <c r="AV87" s="75">
        <v>1.5833333333333333</v>
      </c>
      <c r="AW87" s="54"/>
      <c r="AX87" s="75">
        <v>12.2</v>
      </c>
      <c r="AY87" s="59"/>
      <c r="AZ87" s="75">
        <v>2.9833333333333334</v>
      </c>
      <c r="BA87" s="59"/>
      <c r="BB87" s="75">
        <v>15.7</v>
      </c>
      <c r="BC87" s="57"/>
      <c r="BD87" s="55">
        <v>6.1</v>
      </c>
      <c r="BE87" s="70"/>
      <c r="BF87" s="55">
        <v>93.9</v>
      </c>
      <c r="BG87" s="54"/>
      <c r="BH87" s="60">
        <v>8600</v>
      </c>
    </row>
    <row r="88" spans="1:60" s="61" customFormat="1" ht="15.75" customHeight="1" x14ac:dyDescent="0.3">
      <c r="A88" s="8" t="s">
        <v>349</v>
      </c>
      <c r="B88" s="8" t="s">
        <v>350</v>
      </c>
      <c r="C88" s="19"/>
      <c r="D88" s="73">
        <v>11.1188</v>
      </c>
      <c r="E88" s="52" t="s">
        <v>35</v>
      </c>
      <c r="F88" s="83" t="s">
        <v>36</v>
      </c>
      <c r="G88" s="99" t="s">
        <v>68</v>
      </c>
      <c r="H88" s="13"/>
      <c r="I88" s="86">
        <v>0.28464</v>
      </c>
      <c r="J88" s="90" t="s">
        <v>42</v>
      </c>
      <c r="K88" s="53"/>
      <c r="L88" s="73">
        <v>8.3199000000000005</v>
      </c>
      <c r="M88" s="52" t="s">
        <v>35</v>
      </c>
      <c r="N88" s="92" t="s">
        <v>42</v>
      </c>
      <c r="O88" s="99" t="s">
        <v>735</v>
      </c>
      <c r="P88" s="54"/>
      <c r="Q88" s="73">
        <v>29.407299999999999</v>
      </c>
      <c r="R88" s="52" t="s">
        <v>38</v>
      </c>
      <c r="S88" s="92" t="s">
        <v>42</v>
      </c>
      <c r="T88" s="99" t="s">
        <v>40</v>
      </c>
      <c r="U88" s="54"/>
      <c r="V88" s="118">
        <v>142</v>
      </c>
      <c r="W88" s="54"/>
      <c r="X88" s="11">
        <v>35</v>
      </c>
      <c r="Y88" s="54"/>
      <c r="Z88" s="75">
        <v>7.5914423740510699</v>
      </c>
      <c r="AA88" s="52" t="s">
        <v>38</v>
      </c>
      <c r="AB88" s="54"/>
      <c r="AC88" s="75">
        <v>5.9</v>
      </c>
      <c r="AD88" s="59"/>
      <c r="AE88" s="75">
        <v>6</v>
      </c>
      <c r="AF88" s="59"/>
      <c r="AG88" s="91">
        <v>5.7</v>
      </c>
      <c r="AH88" s="54"/>
      <c r="AI88" s="102">
        <v>12.978999999999999</v>
      </c>
      <c r="AJ88" s="52" t="s">
        <v>35</v>
      </c>
      <c r="AK88" s="54"/>
      <c r="AL88" s="55" t="s">
        <v>44</v>
      </c>
      <c r="AM88" s="56"/>
      <c r="AN88" s="55">
        <v>1.9170309025381489</v>
      </c>
      <c r="AO88" s="57"/>
      <c r="AP88" s="58">
        <v>9</v>
      </c>
      <c r="AQ88" s="54"/>
      <c r="AR88" s="58">
        <v>5</v>
      </c>
      <c r="AS88" s="54"/>
      <c r="AT88" s="104">
        <v>15</v>
      </c>
      <c r="AU88" s="54"/>
      <c r="AV88" s="75">
        <v>1.6333333333333333</v>
      </c>
      <c r="AW88" s="54"/>
      <c r="AX88" s="75">
        <v>11.2</v>
      </c>
      <c r="AY88" s="59"/>
      <c r="AZ88" s="91">
        <v>3.2666666666666666</v>
      </c>
      <c r="BA88" s="59"/>
      <c r="BB88" s="91">
        <v>23.833333333333332</v>
      </c>
      <c r="BC88" s="57"/>
      <c r="BD88" s="55">
        <v>5.8</v>
      </c>
      <c r="BE88" s="70"/>
      <c r="BF88" s="55">
        <v>94.2</v>
      </c>
      <c r="BG88" s="54"/>
      <c r="BH88" s="60">
        <v>7200</v>
      </c>
    </row>
    <row r="89" spans="1:60" s="61" customFormat="1" ht="15.75" customHeight="1" x14ac:dyDescent="0.3">
      <c r="A89" s="8" t="s">
        <v>362</v>
      </c>
      <c r="B89" s="8" t="s">
        <v>363</v>
      </c>
      <c r="C89" s="19"/>
      <c r="D89" s="73">
        <v>10.531000000000001</v>
      </c>
      <c r="E89" s="52" t="s">
        <v>38</v>
      </c>
      <c r="F89" s="84" t="s">
        <v>42</v>
      </c>
      <c r="G89" s="99" t="s">
        <v>105</v>
      </c>
      <c r="H89" s="13"/>
      <c r="I89" s="74">
        <v>0.49729000000000001</v>
      </c>
      <c r="J89" s="76" t="s">
        <v>39</v>
      </c>
      <c r="K89" s="53"/>
      <c r="L89" s="81">
        <v>6.0994000000000002</v>
      </c>
      <c r="M89" s="52" t="s">
        <v>41</v>
      </c>
      <c r="N89" s="92" t="s">
        <v>42</v>
      </c>
      <c r="O89" s="99" t="s">
        <v>199</v>
      </c>
      <c r="P89" s="54"/>
      <c r="Q89" s="82">
        <v>40.122500000000002</v>
      </c>
      <c r="R89" s="52" t="s">
        <v>38</v>
      </c>
      <c r="S89" s="91" t="s">
        <v>36</v>
      </c>
      <c r="T89" s="99" t="s">
        <v>723</v>
      </c>
      <c r="U89" s="54"/>
      <c r="V89" s="118">
        <v>76</v>
      </c>
      <c r="W89" s="54"/>
      <c r="X89" s="11">
        <v>-25</v>
      </c>
      <c r="Y89" s="54"/>
      <c r="Z89" s="92">
        <v>7.076230299131554</v>
      </c>
      <c r="AA89" s="52" t="s">
        <v>38</v>
      </c>
      <c r="AB89" s="54"/>
      <c r="AC89" s="52" t="s">
        <v>43</v>
      </c>
      <c r="AD89" s="59"/>
      <c r="AE89" s="52" t="s">
        <v>43</v>
      </c>
      <c r="AF89" s="59"/>
      <c r="AG89" s="52" t="s">
        <v>43</v>
      </c>
      <c r="AH89" s="54"/>
      <c r="AI89" s="101">
        <v>53.009</v>
      </c>
      <c r="AJ89" s="52" t="s">
        <v>41</v>
      </c>
      <c r="AK89" s="54"/>
      <c r="AL89" s="55" t="s">
        <v>44</v>
      </c>
      <c r="AM89" s="56"/>
      <c r="AN89" s="55">
        <v>1.1436331796576247</v>
      </c>
      <c r="AO89" s="57"/>
      <c r="AP89" s="58">
        <v>10</v>
      </c>
      <c r="AQ89" s="54"/>
      <c r="AR89" s="58">
        <v>4</v>
      </c>
      <c r="AS89" s="54"/>
      <c r="AT89" s="105">
        <v>12</v>
      </c>
      <c r="AU89" s="54"/>
      <c r="AV89" s="75">
        <v>1.7333333333333334</v>
      </c>
      <c r="AW89" s="54"/>
      <c r="AX89" s="75">
        <v>12.5</v>
      </c>
      <c r="AY89" s="59"/>
      <c r="AZ89" s="75">
        <v>2.8</v>
      </c>
      <c r="BA89" s="59"/>
      <c r="BB89" s="92">
        <v>12.916666666666666</v>
      </c>
      <c r="BC89" s="57"/>
      <c r="BD89" s="55">
        <v>5.8</v>
      </c>
      <c r="BE89" s="70"/>
      <c r="BF89" s="55">
        <v>94.2</v>
      </c>
      <c r="BG89" s="54"/>
      <c r="BH89" s="60">
        <v>9500</v>
      </c>
    </row>
    <row r="90" spans="1:60" s="61" customFormat="1" ht="15.75" customHeight="1" x14ac:dyDescent="0.3">
      <c r="A90" s="8" t="s">
        <v>391</v>
      </c>
      <c r="B90" s="8" t="s">
        <v>392</v>
      </c>
      <c r="C90" s="19"/>
      <c r="D90" s="73">
        <v>10.186999999999999</v>
      </c>
      <c r="E90" s="52" t="s">
        <v>38</v>
      </c>
      <c r="F90" s="85" t="s">
        <v>39</v>
      </c>
      <c r="G90" s="99" t="s">
        <v>152</v>
      </c>
      <c r="H90" s="13"/>
      <c r="I90" s="87">
        <v>0.74400999999999995</v>
      </c>
      <c r="J90" s="76" t="s">
        <v>39</v>
      </c>
      <c r="K90" s="53"/>
      <c r="L90" s="81">
        <v>6.8803999999999998</v>
      </c>
      <c r="M90" s="52" t="s">
        <v>38</v>
      </c>
      <c r="N90" s="92" t="s">
        <v>42</v>
      </c>
      <c r="O90" s="99" t="s">
        <v>182</v>
      </c>
      <c r="P90" s="54"/>
      <c r="Q90" s="82">
        <v>42.685400000000001</v>
      </c>
      <c r="R90" s="52" t="s">
        <v>35</v>
      </c>
      <c r="S90" s="91" t="s">
        <v>36</v>
      </c>
      <c r="T90" s="99" t="s">
        <v>760</v>
      </c>
      <c r="U90" s="54"/>
      <c r="V90" s="118">
        <v>102</v>
      </c>
      <c r="W90" s="54"/>
      <c r="X90" s="11">
        <v>-16</v>
      </c>
      <c r="Y90" s="54"/>
      <c r="Z90" s="75">
        <v>7.8490313961255849</v>
      </c>
      <c r="AA90" s="52" t="s">
        <v>35</v>
      </c>
      <c r="AB90" s="54"/>
      <c r="AC90" s="75">
        <v>5.5</v>
      </c>
      <c r="AD90" s="59"/>
      <c r="AE90" s="75">
        <v>5.5</v>
      </c>
      <c r="AF90" s="59"/>
      <c r="AG90" s="91">
        <v>5.2</v>
      </c>
      <c r="AH90" s="54"/>
      <c r="AI90" s="101">
        <v>32.645000000000003</v>
      </c>
      <c r="AJ90" s="52" t="s">
        <v>35</v>
      </c>
      <c r="AK90" s="54"/>
      <c r="AL90" s="55" t="s">
        <v>44</v>
      </c>
      <c r="AM90" s="56"/>
      <c r="AN90" s="55">
        <v>1.3026052104208417</v>
      </c>
      <c r="AO90" s="57"/>
      <c r="AP90" s="58">
        <v>10</v>
      </c>
      <c r="AQ90" s="54"/>
      <c r="AR90" s="58">
        <v>4</v>
      </c>
      <c r="AS90" s="54"/>
      <c r="AT90" s="104">
        <v>15</v>
      </c>
      <c r="AU90" s="54"/>
      <c r="AV90" s="75">
        <v>1.6333333333333333</v>
      </c>
      <c r="AW90" s="54"/>
      <c r="AX90" s="75">
        <v>11.866666666666667</v>
      </c>
      <c r="AY90" s="59"/>
      <c r="AZ90" s="75">
        <v>2.8</v>
      </c>
      <c r="BA90" s="59"/>
      <c r="BB90" s="75">
        <v>16.116666666666667</v>
      </c>
      <c r="BC90" s="57"/>
      <c r="BD90" s="55">
        <v>2.5</v>
      </c>
      <c r="BE90" s="70"/>
      <c r="BF90" s="55">
        <v>97.5</v>
      </c>
      <c r="BG90" s="54"/>
      <c r="BH90" s="60">
        <v>10100</v>
      </c>
    </row>
    <row r="91" spans="1:60" s="61" customFormat="1" ht="15.75" customHeight="1" x14ac:dyDescent="0.3">
      <c r="A91" s="8" t="s">
        <v>572</v>
      </c>
      <c r="B91" s="8" t="s">
        <v>573</v>
      </c>
      <c r="C91" s="19"/>
      <c r="D91" s="82">
        <v>14.6615</v>
      </c>
      <c r="E91" s="52" t="s">
        <v>38</v>
      </c>
      <c r="F91" s="83" t="s">
        <v>36</v>
      </c>
      <c r="G91" s="99" t="s">
        <v>195</v>
      </c>
      <c r="H91" s="13"/>
      <c r="I91" s="74">
        <v>0.56352000000000002</v>
      </c>
      <c r="J91" s="90" t="s">
        <v>42</v>
      </c>
      <c r="K91" s="53"/>
      <c r="L91" s="73">
        <v>7.7888999999999999</v>
      </c>
      <c r="M91" s="52" t="s">
        <v>38</v>
      </c>
      <c r="N91" s="75" t="s">
        <v>39</v>
      </c>
      <c r="O91" s="99" t="s">
        <v>739</v>
      </c>
      <c r="P91" s="54"/>
      <c r="Q91" s="73">
        <v>32.610999999999997</v>
      </c>
      <c r="R91" s="52" t="s">
        <v>35</v>
      </c>
      <c r="S91" s="75" t="s">
        <v>39</v>
      </c>
      <c r="T91" s="99" t="s">
        <v>264</v>
      </c>
      <c r="U91" s="54"/>
      <c r="V91" s="119">
        <v>238</v>
      </c>
      <c r="W91" s="54"/>
      <c r="X91" s="11">
        <v>-8</v>
      </c>
      <c r="Y91" s="54"/>
      <c r="Z91" s="75">
        <v>7.492453643811988</v>
      </c>
      <c r="AA91" s="52" t="s">
        <v>41</v>
      </c>
      <c r="AB91" s="54"/>
      <c r="AC91" s="52" t="s">
        <v>43</v>
      </c>
      <c r="AD91" s="59"/>
      <c r="AE91" s="52" t="s">
        <v>43</v>
      </c>
      <c r="AF91" s="59"/>
      <c r="AG91" s="52" t="s">
        <v>43</v>
      </c>
      <c r="AH91" s="54"/>
      <c r="AI91" s="102">
        <v>12.978999999999999</v>
      </c>
      <c r="AJ91" s="52" t="s">
        <v>35</v>
      </c>
      <c r="AK91" s="54"/>
      <c r="AL91" s="55" t="s">
        <v>44</v>
      </c>
      <c r="AM91" s="56"/>
      <c r="AN91" s="55">
        <v>2.4525657611039242</v>
      </c>
      <c r="AO91" s="57"/>
      <c r="AP91" s="58">
        <v>10</v>
      </c>
      <c r="AQ91" s="54"/>
      <c r="AR91" s="58">
        <v>4</v>
      </c>
      <c r="AS91" s="54"/>
      <c r="AT91" s="106">
        <v>13</v>
      </c>
      <c r="AU91" s="54"/>
      <c r="AV91" s="91">
        <v>1.8833333333333333</v>
      </c>
      <c r="AW91" s="54"/>
      <c r="AX91" s="75">
        <v>12.016666666666667</v>
      </c>
      <c r="AY91" s="59"/>
      <c r="AZ91" s="91">
        <v>3.1166666666666667</v>
      </c>
      <c r="BA91" s="59"/>
      <c r="BB91" s="91">
        <v>19.483333333333334</v>
      </c>
      <c r="BC91" s="57"/>
      <c r="BD91" s="55">
        <v>5.8</v>
      </c>
      <c r="BE91" s="70"/>
      <c r="BF91" s="55">
        <v>94.2</v>
      </c>
      <c r="BG91" s="54"/>
      <c r="BH91" s="60">
        <v>11400</v>
      </c>
    </row>
    <row r="92" spans="1:60" s="61" customFormat="1" ht="15.75" customHeight="1" x14ac:dyDescent="0.3">
      <c r="A92" s="8" t="s">
        <v>613</v>
      </c>
      <c r="B92" s="8" t="s">
        <v>614</v>
      </c>
      <c r="C92" s="19"/>
      <c r="D92" s="82">
        <v>14.513199999999999</v>
      </c>
      <c r="E92" s="52" t="s">
        <v>35</v>
      </c>
      <c r="F92" s="83" t="s">
        <v>36</v>
      </c>
      <c r="G92" s="99" t="s">
        <v>105</v>
      </c>
      <c r="H92" s="13"/>
      <c r="I92" s="74">
        <v>0.57684999999999997</v>
      </c>
      <c r="J92" s="90" t="s">
        <v>42</v>
      </c>
      <c r="K92" s="53"/>
      <c r="L92" s="73">
        <v>8.2429000000000006</v>
      </c>
      <c r="M92" s="52" t="s">
        <v>38</v>
      </c>
      <c r="N92" s="75" t="s">
        <v>39</v>
      </c>
      <c r="O92" s="99" t="s">
        <v>168</v>
      </c>
      <c r="P92" s="54"/>
      <c r="Q92" s="81">
        <v>19.163</v>
      </c>
      <c r="R92" s="52" t="s">
        <v>35</v>
      </c>
      <c r="S92" s="92" t="s">
        <v>42</v>
      </c>
      <c r="T92" s="99" t="s">
        <v>1164</v>
      </c>
      <c r="U92" s="54"/>
      <c r="V92" s="118">
        <v>206</v>
      </c>
      <c r="W92" s="54"/>
      <c r="X92" s="11">
        <v>20</v>
      </c>
      <c r="Y92" s="54"/>
      <c r="Z92" s="92">
        <v>6.9395519233478931</v>
      </c>
      <c r="AA92" s="52" t="s">
        <v>41</v>
      </c>
      <c r="AB92" s="54"/>
      <c r="AC92" s="52" t="s">
        <v>43</v>
      </c>
      <c r="AD92" s="59"/>
      <c r="AE92" s="52" t="s">
        <v>43</v>
      </c>
      <c r="AF92" s="59"/>
      <c r="AG92" s="52" t="s">
        <v>43</v>
      </c>
      <c r="AH92" s="54"/>
      <c r="AI92" s="102">
        <v>12.978999999999999</v>
      </c>
      <c r="AJ92" s="52" t="s">
        <v>35</v>
      </c>
      <c r="AK92" s="54"/>
      <c r="AL92" s="55" t="s">
        <v>44</v>
      </c>
      <c r="AM92" s="56"/>
      <c r="AN92" s="55">
        <v>1.9726645061293504</v>
      </c>
      <c r="AO92" s="57"/>
      <c r="AP92" s="58">
        <v>10</v>
      </c>
      <c r="AQ92" s="54"/>
      <c r="AR92" s="58">
        <v>4</v>
      </c>
      <c r="AS92" s="54"/>
      <c r="AT92" s="106">
        <v>14</v>
      </c>
      <c r="AU92" s="54"/>
      <c r="AV92" s="91">
        <v>1.9</v>
      </c>
      <c r="AW92" s="54"/>
      <c r="AX92" s="75">
        <v>12.966666666666667</v>
      </c>
      <c r="AY92" s="59"/>
      <c r="AZ92" s="91">
        <v>3.1333333333333333</v>
      </c>
      <c r="BA92" s="59"/>
      <c r="BB92" s="91">
        <v>22.633333333333333</v>
      </c>
      <c r="BC92" s="57"/>
      <c r="BD92" s="55">
        <v>5.8</v>
      </c>
      <c r="BE92" s="70"/>
      <c r="BF92" s="55">
        <v>94.2</v>
      </c>
      <c r="BG92" s="54"/>
      <c r="BH92" s="60">
        <v>12400</v>
      </c>
    </row>
    <row r="93" spans="1:60" s="61" customFormat="1" ht="15.75" customHeight="1" x14ac:dyDescent="0.3">
      <c r="A93" s="8" t="s">
        <v>657</v>
      </c>
      <c r="B93" s="8" t="s">
        <v>658</v>
      </c>
      <c r="C93" s="19"/>
      <c r="D93" s="73">
        <v>11.058299999999999</v>
      </c>
      <c r="E93" s="52" t="s">
        <v>38</v>
      </c>
      <c r="F93" s="83" t="s">
        <v>36</v>
      </c>
      <c r="G93" s="99" t="s">
        <v>196</v>
      </c>
      <c r="H93" s="13"/>
      <c r="I93" s="74">
        <v>0.38768000000000002</v>
      </c>
      <c r="J93" s="76" t="s">
        <v>39</v>
      </c>
      <c r="K93" s="53"/>
      <c r="L93" s="73">
        <v>9.1265000000000001</v>
      </c>
      <c r="M93" s="52" t="s">
        <v>38</v>
      </c>
      <c r="N93" s="75" t="s">
        <v>39</v>
      </c>
      <c r="O93" s="99" t="s">
        <v>504</v>
      </c>
      <c r="P93" s="54"/>
      <c r="Q93" s="82">
        <v>40.790100000000002</v>
      </c>
      <c r="R93" s="52" t="s">
        <v>35</v>
      </c>
      <c r="S93" s="75" t="s">
        <v>39</v>
      </c>
      <c r="T93" s="99" t="s">
        <v>752</v>
      </c>
      <c r="U93" s="54"/>
      <c r="V93" s="118">
        <v>193</v>
      </c>
      <c r="W93" s="54"/>
      <c r="X93" s="11">
        <v>4</v>
      </c>
      <c r="Y93" s="54"/>
      <c r="Z93" s="75">
        <v>10.946595798532016</v>
      </c>
      <c r="AA93" s="52" t="s">
        <v>35</v>
      </c>
      <c r="AB93" s="54"/>
      <c r="AC93" s="52" t="s">
        <v>43</v>
      </c>
      <c r="AD93" s="59"/>
      <c r="AE93" s="52" t="s">
        <v>43</v>
      </c>
      <c r="AF93" s="59"/>
      <c r="AG93" s="52" t="s">
        <v>43</v>
      </c>
      <c r="AH93" s="54"/>
      <c r="AI93" s="102">
        <v>17.103999999999999</v>
      </c>
      <c r="AJ93" s="52" t="s">
        <v>35</v>
      </c>
      <c r="AK93" s="54"/>
      <c r="AL93" s="55" t="s">
        <v>44</v>
      </c>
      <c r="AM93" s="56"/>
      <c r="AN93" s="55">
        <v>0.75557937677728648</v>
      </c>
      <c r="AO93" s="57"/>
      <c r="AP93" s="58">
        <v>9</v>
      </c>
      <c r="AQ93" s="54"/>
      <c r="AR93" s="58">
        <v>5</v>
      </c>
      <c r="AS93" s="54"/>
      <c r="AT93" s="104">
        <v>15</v>
      </c>
      <c r="AU93" s="54"/>
      <c r="AV93" s="75">
        <v>1.5666666666666667</v>
      </c>
      <c r="AW93" s="54"/>
      <c r="AX93" s="92">
        <v>10.183333333333334</v>
      </c>
      <c r="AY93" s="59"/>
      <c r="AZ93" s="75">
        <v>2.8666666666666667</v>
      </c>
      <c r="BA93" s="59"/>
      <c r="BB93" s="92">
        <v>12.383333333333333</v>
      </c>
      <c r="BC93" s="57"/>
      <c r="BD93" s="55">
        <v>6.1</v>
      </c>
      <c r="BE93" s="70"/>
      <c r="BF93" s="55">
        <v>93.9</v>
      </c>
      <c r="BG93" s="54"/>
      <c r="BH93" s="60">
        <v>7100</v>
      </c>
    </row>
    <row r="94" spans="1:60" s="61" customFormat="1" ht="15.75" customHeight="1" x14ac:dyDescent="0.3">
      <c r="A94" s="8" t="s">
        <v>678</v>
      </c>
      <c r="B94" s="8" t="s">
        <v>679</v>
      </c>
      <c r="C94" s="19"/>
      <c r="D94" s="73">
        <v>10.0533</v>
      </c>
      <c r="E94" s="52" t="s">
        <v>38</v>
      </c>
      <c r="F94" s="83" t="s">
        <v>36</v>
      </c>
      <c r="G94" s="99" t="s">
        <v>717</v>
      </c>
      <c r="H94" s="13"/>
      <c r="I94" s="74">
        <v>0.62192999999999998</v>
      </c>
      <c r="J94" s="76" t="s">
        <v>39</v>
      </c>
      <c r="K94" s="53"/>
      <c r="L94" s="81">
        <v>6.3483999999999998</v>
      </c>
      <c r="M94" s="52" t="s">
        <v>38</v>
      </c>
      <c r="N94" s="92" t="s">
        <v>42</v>
      </c>
      <c r="O94" s="99" t="s">
        <v>174</v>
      </c>
      <c r="P94" s="54"/>
      <c r="Q94" s="73">
        <v>34.926099999999998</v>
      </c>
      <c r="R94" s="52" t="s">
        <v>38</v>
      </c>
      <c r="S94" s="75" t="s">
        <v>39</v>
      </c>
      <c r="T94" s="99" t="s">
        <v>528</v>
      </c>
      <c r="U94" s="54"/>
      <c r="V94" s="117">
        <v>66</v>
      </c>
      <c r="W94" s="54"/>
      <c r="X94" s="11">
        <v>12</v>
      </c>
      <c r="Y94" s="54"/>
      <c r="Z94" s="75">
        <v>8.4711819601874474</v>
      </c>
      <c r="AA94" s="52" t="s">
        <v>38</v>
      </c>
      <c r="AB94" s="54"/>
      <c r="AC94" s="75">
        <v>6.5</v>
      </c>
      <c r="AD94" s="59"/>
      <c r="AE94" s="75">
        <v>6.3</v>
      </c>
      <c r="AF94" s="59"/>
      <c r="AG94" s="91">
        <v>5.7</v>
      </c>
      <c r="AH94" s="54"/>
      <c r="AI94" s="101">
        <v>31.548999999999999</v>
      </c>
      <c r="AJ94" s="52" t="s">
        <v>35</v>
      </c>
      <c r="AK94" s="54"/>
      <c r="AL94" s="55" t="s">
        <v>44</v>
      </c>
      <c r="AM94" s="56"/>
      <c r="AN94" s="55">
        <v>1.6421676613129332</v>
      </c>
      <c r="AO94" s="57"/>
      <c r="AP94" s="58">
        <v>9</v>
      </c>
      <c r="AQ94" s="54"/>
      <c r="AR94" s="58">
        <v>4</v>
      </c>
      <c r="AS94" s="54"/>
      <c r="AT94" s="105">
        <v>10</v>
      </c>
      <c r="AU94" s="54"/>
      <c r="AV94" s="92">
        <v>1.4833333333333334</v>
      </c>
      <c r="AW94" s="54"/>
      <c r="AX94" s="75">
        <v>10.883333333333333</v>
      </c>
      <c r="AY94" s="59"/>
      <c r="AZ94" s="75">
        <v>3</v>
      </c>
      <c r="BA94" s="59"/>
      <c r="BB94" s="75">
        <v>16.716666666666665</v>
      </c>
      <c r="BC94" s="57"/>
      <c r="BD94" s="55">
        <v>3.4</v>
      </c>
      <c r="BE94" s="70"/>
      <c r="BF94" s="55">
        <v>96.6</v>
      </c>
      <c r="BG94" s="54"/>
      <c r="BH94" s="60">
        <v>7800</v>
      </c>
    </row>
    <row r="95" spans="1:60" s="61" customFormat="1" x14ac:dyDescent="0.3">
      <c r="A95" s="8"/>
      <c r="B95" s="8"/>
      <c r="D95" s="120"/>
      <c r="E95" s="52"/>
      <c r="F95" s="121"/>
      <c r="G95" s="99"/>
      <c r="H95" s="13"/>
      <c r="I95" s="88"/>
      <c r="J95" s="107"/>
      <c r="K95" s="53"/>
      <c r="L95" s="120"/>
      <c r="M95" s="52"/>
      <c r="N95" s="52"/>
      <c r="O95" s="99"/>
      <c r="P95" s="54"/>
      <c r="Q95" s="120"/>
      <c r="R95" s="52"/>
      <c r="S95" s="52"/>
      <c r="T95" s="99"/>
      <c r="U95" s="54"/>
      <c r="V95" s="58"/>
      <c r="W95" s="54"/>
      <c r="X95" s="11"/>
      <c r="Y95" s="54"/>
      <c r="Z95" s="52"/>
      <c r="AA95" s="52"/>
      <c r="AB95" s="54"/>
      <c r="AC95" s="52"/>
      <c r="AD95" s="59"/>
      <c r="AE95" s="52"/>
      <c r="AF95" s="59"/>
      <c r="AG95" s="52"/>
      <c r="AH95" s="54"/>
      <c r="AI95" s="122"/>
      <c r="AJ95" s="52"/>
      <c r="AK95" s="54"/>
      <c r="AL95" s="55"/>
      <c r="AM95" s="56"/>
      <c r="AN95" s="55"/>
      <c r="AO95" s="57"/>
      <c r="AP95" s="58"/>
      <c r="AQ95" s="54"/>
      <c r="AR95" s="58"/>
      <c r="AS95" s="54"/>
      <c r="AT95" s="93"/>
      <c r="AU95" s="54"/>
      <c r="AV95" s="52"/>
      <c r="AW95" s="54"/>
      <c r="AX95" s="52"/>
      <c r="AY95" s="59"/>
      <c r="AZ95" s="52"/>
      <c r="BA95" s="59"/>
      <c r="BB95" s="52"/>
      <c r="BC95" s="57"/>
      <c r="BD95" s="55"/>
      <c r="BE95" s="70"/>
      <c r="BF95" s="55"/>
      <c r="BG95" s="54"/>
      <c r="BH95" s="60"/>
    </row>
    <row r="96" spans="1:60" s="37" customFormat="1" ht="15.75" customHeight="1" x14ac:dyDescent="0.3">
      <c r="A96" s="108"/>
      <c r="B96" s="109" t="s">
        <v>1192</v>
      </c>
      <c r="C96" s="21"/>
      <c r="D96" s="110"/>
      <c r="E96" s="110"/>
      <c r="F96" s="110"/>
      <c r="G96" s="110"/>
      <c r="H96" s="111"/>
      <c r="I96" s="110"/>
      <c r="J96" s="110"/>
      <c r="K96" s="112"/>
      <c r="L96" s="110"/>
      <c r="M96" s="110"/>
      <c r="N96" s="110"/>
      <c r="O96" s="110"/>
      <c r="P96" s="111"/>
      <c r="Q96" s="110"/>
      <c r="R96" s="110"/>
      <c r="S96" s="113"/>
      <c r="T96" s="113"/>
      <c r="U96" s="114"/>
      <c r="V96" s="113"/>
      <c r="W96" s="21"/>
      <c r="X96" s="113"/>
      <c r="Y96" s="21"/>
      <c r="Z96" s="113"/>
      <c r="AA96" s="113"/>
      <c r="AB96" s="21"/>
      <c r="AC96" s="113"/>
      <c r="AD96" s="21"/>
      <c r="AE96" s="115"/>
      <c r="AF96" s="21"/>
      <c r="AG96" s="115"/>
      <c r="AH96" s="21"/>
      <c r="AI96" s="116"/>
      <c r="AJ96" s="116"/>
      <c r="AL96" s="115"/>
      <c r="AN96" s="115"/>
      <c r="AP96" s="115"/>
      <c r="AR96" s="115"/>
      <c r="AT96" s="115"/>
      <c r="AV96" s="115"/>
      <c r="AX96" s="115"/>
      <c r="AZ96" s="115"/>
      <c r="BB96" s="115"/>
      <c r="BD96" s="115"/>
      <c r="BF96" s="115"/>
      <c r="BH96" s="115"/>
    </row>
    <row r="97" spans="1:60" s="61" customFormat="1" ht="15.75" customHeight="1" x14ac:dyDescent="0.3">
      <c r="A97" s="8" t="s">
        <v>93</v>
      </c>
      <c r="B97" s="8" t="s">
        <v>94</v>
      </c>
      <c r="C97" s="19"/>
      <c r="D97" s="82">
        <v>14.2294</v>
      </c>
      <c r="E97" s="52" t="s">
        <v>38</v>
      </c>
      <c r="F97" s="85" t="s">
        <v>39</v>
      </c>
      <c r="G97" s="99" t="s">
        <v>59</v>
      </c>
      <c r="H97" s="13"/>
      <c r="I97" s="74">
        <v>0.55079</v>
      </c>
      <c r="J97" s="76" t="s">
        <v>39</v>
      </c>
      <c r="K97" s="53"/>
      <c r="L97" s="73">
        <v>10.133100000000001</v>
      </c>
      <c r="M97" s="52" t="s">
        <v>35</v>
      </c>
      <c r="N97" s="75" t="s">
        <v>39</v>
      </c>
      <c r="O97" s="99" t="s">
        <v>557</v>
      </c>
      <c r="P97" s="54"/>
      <c r="Q97" s="73">
        <v>28.489599999999999</v>
      </c>
      <c r="R97" s="52" t="s">
        <v>38</v>
      </c>
      <c r="S97" s="75" t="s">
        <v>39</v>
      </c>
      <c r="T97" s="99" t="s">
        <v>757</v>
      </c>
      <c r="U97" s="54"/>
      <c r="V97" s="119">
        <v>262</v>
      </c>
      <c r="W97" s="54"/>
      <c r="X97" s="11">
        <v>7</v>
      </c>
      <c r="Y97" s="54"/>
      <c r="Z97" s="75">
        <v>10.564247874830603</v>
      </c>
      <c r="AA97" s="52" t="s">
        <v>38</v>
      </c>
      <c r="AB97" s="54"/>
      <c r="AC97" s="52" t="s">
        <v>43</v>
      </c>
      <c r="AD97" s="59"/>
      <c r="AE97" s="52" t="s">
        <v>43</v>
      </c>
      <c r="AF97" s="59"/>
      <c r="AG97" s="52" t="s">
        <v>43</v>
      </c>
      <c r="AH97" s="54"/>
      <c r="AI97" s="101">
        <v>38.752000000000002</v>
      </c>
      <c r="AJ97" s="52" t="s">
        <v>38</v>
      </c>
      <c r="AK97" s="54"/>
      <c r="AL97" s="55" t="s">
        <v>44</v>
      </c>
      <c r="AM97" s="56"/>
      <c r="AN97" s="55">
        <v>2.587162744856474</v>
      </c>
      <c r="AO97" s="57"/>
      <c r="AP97" s="58">
        <v>8</v>
      </c>
      <c r="AQ97" s="54"/>
      <c r="AR97" s="58">
        <v>5</v>
      </c>
      <c r="AS97" s="54"/>
      <c r="AT97" s="106">
        <v>14</v>
      </c>
      <c r="AU97" s="54"/>
      <c r="AV97" s="75">
        <v>1.7833333333333334</v>
      </c>
      <c r="AW97" s="54"/>
      <c r="AX97" s="91">
        <v>19.366666666666667</v>
      </c>
      <c r="AY97" s="59"/>
      <c r="AZ97" s="75">
        <v>3.0166666666666666</v>
      </c>
      <c r="BA97" s="59"/>
      <c r="BB97" s="75">
        <v>14.266666666666667</v>
      </c>
      <c r="BC97" s="57"/>
      <c r="BD97" s="55">
        <v>13.2</v>
      </c>
      <c r="BE97" s="70"/>
      <c r="BF97" s="55">
        <v>86.8</v>
      </c>
      <c r="BG97" s="54"/>
      <c r="BH97" s="60">
        <v>9000</v>
      </c>
    </row>
    <row r="98" spans="1:60" s="61" customFormat="1" ht="15.75" customHeight="1" x14ac:dyDescent="0.3">
      <c r="A98" s="8" t="s">
        <v>143</v>
      </c>
      <c r="B98" s="8" t="s">
        <v>144</v>
      </c>
      <c r="C98" s="19"/>
      <c r="D98" s="82">
        <v>13.1267</v>
      </c>
      <c r="E98" s="52" t="s">
        <v>35</v>
      </c>
      <c r="F98" s="83" t="s">
        <v>36</v>
      </c>
      <c r="G98" s="99" t="s">
        <v>76</v>
      </c>
      <c r="H98" s="13"/>
      <c r="I98" s="87">
        <v>0.96174000000000004</v>
      </c>
      <c r="J98" s="89" t="s">
        <v>36</v>
      </c>
      <c r="K98" s="53"/>
      <c r="L98" s="82">
        <v>10.789</v>
      </c>
      <c r="M98" s="52" t="s">
        <v>38</v>
      </c>
      <c r="N98" s="91" t="s">
        <v>36</v>
      </c>
      <c r="O98" s="99" t="s">
        <v>1130</v>
      </c>
      <c r="P98" s="54"/>
      <c r="Q98" s="82">
        <v>56.750300000000003</v>
      </c>
      <c r="R98" s="52" t="s">
        <v>35</v>
      </c>
      <c r="S98" s="91" t="s">
        <v>36</v>
      </c>
      <c r="T98" s="99" t="s">
        <v>174</v>
      </c>
      <c r="U98" s="54"/>
      <c r="V98" s="119">
        <v>275</v>
      </c>
      <c r="W98" s="54"/>
      <c r="X98" s="11">
        <v>5</v>
      </c>
      <c r="Y98" s="54"/>
      <c r="Z98" s="75">
        <v>10.968855642667052</v>
      </c>
      <c r="AA98" s="52" t="s">
        <v>38</v>
      </c>
      <c r="AB98" s="54"/>
      <c r="AC98" s="52" t="s">
        <v>43</v>
      </c>
      <c r="AD98" s="59"/>
      <c r="AE98" s="52" t="s">
        <v>43</v>
      </c>
      <c r="AF98" s="59"/>
      <c r="AG98" s="52" t="s">
        <v>43</v>
      </c>
      <c r="AH98" s="54"/>
      <c r="AI98" s="103">
        <v>103.337</v>
      </c>
      <c r="AJ98" s="52" t="s">
        <v>35</v>
      </c>
      <c r="AK98" s="54"/>
      <c r="AL98" s="55" t="s">
        <v>44</v>
      </c>
      <c r="AM98" s="56"/>
      <c r="AN98" s="55">
        <v>1.6902826728044307</v>
      </c>
      <c r="AO98" s="57"/>
      <c r="AP98" s="58">
        <v>10</v>
      </c>
      <c r="AQ98" s="54"/>
      <c r="AR98" s="58">
        <v>5</v>
      </c>
      <c r="AS98" s="54"/>
      <c r="AT98" s="104">
        <v>16</v>
      </c>
      <c r="AU98" s="54"/>
      <c r="AV98" s="75">
        <v>1.7166666666666666</v>
      </c>
      <c r="AW98" s="54"/>
      <c r="AX98" s="75">
        <v>12.25</v>
      </c>
      <c r="AY98" s="59"/>
      <c r="AZ98" s="75">
        <v>2.85</v>
      </c>
      <c r="BA98" s="59"/>
      <c r="BB98" s="75">
        <v>14.116666666666667</v>
      </c>
      <c r="BC98" s="57"/>
      <c r="BD98" s="55">
        <v>11.3</v>
      </c>
      <c r="BE98" s="70"/>
      <c r="BF98" s="55">
        <v>88.7</v>
      </c>
      <c r="BG98" s="54"/>
      <c r="BH98" s="60">
        <v>9700</v>
      </c>
    </row>
    <row r="99" spans="1:60" s="61" customFormat="1" ht="15.75" customHeight="1" x14ac:dyDescent="0.3">
      <c r="A99" s="8" t="s">
        <v>252</v>
      </c>
      <c r="B99" s="8" t="s">
        <v>253</v>
      </c>
      <c r="C99" s="19"/>
      <c r="D99" s="73">
        <v>11.854799999999999</v>
      </c>
      <c r="E99" s="52" t="s">
        <v>35</v>
      </c>
      <c r="F99" s="83" t="s">
        <v>36</v>
      </c>
      <c r="G99" s="99" t="s">
        <v>133</v>
      </c>
      <c r="H99" s="13"/>
      <c r="I99" s="87">
        <v>0.95935999999999999</v>
      </c>
      <c r="J99" s="76" t="s">
        <v>39</v>
      </c>
      <c r="K99" s="53"/>
      <c r="L99" s="82">
        <v>11.762</v>
      </c>
      <c r="M99" s="52" t="s">
        <v>38</v>
      </c>
      <c r="N99" s="75" t="s">
        <v>39</v>
      </c>
      <c r="O99" s="99" t="s">
        <v>733</v>
      </c>
      <c r="P99" s="54"/>
      <c r="Q99" s="73">
        <v>26.911000000000001</v>
      </c>
      <c r="R99" s="52" t="s">
        <v>38</v>
      </c>
      <c r="S99" s="92" t="s">
        <v>42</v>
      </c>
      <c r="T99" s="99" t="s">
        <v>1164</v>
      </c>
      <c r="U99" s="54"/>
      <c r="V99" s="119">
        <v>246</v>
      </c>
      <c r="W99" s="54"/>
      <c r="X99" s="11">
        <v>1</v>
      </c>
      <c r="Y99" s="54"/>
      <c r="Z99" s="75">
        <v>9.4884584154970408</v>
      </c>
      <c r="AA99" s="52" t="s">
        <v>41</v>
      </c>
      <c r="AB99" s="54"/>
      <c r="AC99" s="52" t="s">
        <v>43</v>
      </c>
      <c r="AD99" s="59"/>
      <c r="AE99" s="52" t="s">
        <v>43</v>
      </c>
      <c r="AF99" s="59"/>
      <c r="AG99" s="52" t="s">
        <v>43</v>
      </c>
      <c r="AH99" s="54"/>
      <c r="AI99" s="103">
        <v>82.31</v>
      </c>
      <c r="AJ99" s="52" t="s">
        <v>41</v>
      </c>
      <c r="AK99" s="54"/>
      <c r="AL99" s="55" t="s">
        <v>44</v>
      </c>
      <c r="AM99" s="56"/>
      <c r="AN99" s="55">
        <v>1.739937362254959</v>
      </c>
      <c r="AO99" s="57"/>
      <c r="AP99" s="58">
        <v>10</v>
      </c>
      <c r="AQ99" s="54"/>
      <c r="AR99" s="58">
        <v>5</v>
      </c>
      <c r="AS99" s="54"/>
      <c r="AT99" s="106">
        <v>13</v>
      </c>
      <c r="AU99" s="54"/>
      <c r="AV99" s="75">
        <v>1.6166666666666667</v>
      </c>
      <c r="AW99" s="54"/>
      <c r="AX99" s="75">
        <v>12.85</v>
      </c>
      <c r="AY99" s="59"/>
      <c r="AZ99" s="75">
        <v>3.0333333333333332</v>
      </c>
      <c r="BA99" s="59"/>
      <c r="BB99" s="75">
        <v>15.783333333333333</v>
      </c>
      <c r="BC99" s="57"/>
      <c r="BD99" s="55">
        <v>2.8</v>
      </c>
      <c r="BE99" s="70"/>
      <c r="BF99" s="55">
        <v>97.2</v>
      </c>
      <c r="BG99" s="54"/>
      <c r="BH99" s="60">
        <v>9400</v>
      </c>
    </row>
    <row r="100" spans="1:60" s="61" customFormat="1" ht="15.75" customHeight="1" x14ac:dyDescent="0.3">
      <c r="A100" s="8" t="s">
        <v>272</v>
      </c>
      <c r="B100" s="8" t="s">
        <v>273</v>
      </c>
      <c r="C100" s="19"/>
      <c r="D100" s="82">
        <v>14.3697</v>
      </c>
      <c r="E100" s="52" t="s">
        <v>35</v>
      </c>
      <c r="F100" s="83" t="s">
        <v>36</v>
      </c>
      <c r="G100" s="99" t="s">
        <v>128</v>
      </c>
      <c r="H100" s="13"/>
      <c r="I100" s="87">
        <v>1.5616000000000001</v>
      </c>
      <c r="J100" s="89" t="s">
        <v>36</v>
      </c>
      <c r="K100" s="53"/>
      <c r="L100" s="73">
        <v>9.7093000000000007</v>
      </c>
      <c r="M100" s="52" t="s">
        <v>35</v>
      </c>
      <c r="N100" s="75" t="s">
        <v>39</v>
      </c>
      <c r="O100" s="99" t="s">
        <v>721</v>
      </c>
      <c r="P100" s="54"/>
      <c r="Q100" s="73">
        <v>38.1158</v>
      </c>
      <c r="R100" s="52" t="s">
        <v>41</v>
      </c>
      <c r="S100" s="75" t="s">
        <v>39</v>
      </c>
      <c r="T100" s="99" t="s">
        <v>130</v>
      </c>
      <c r="U100" s="54"/>
      <c r="V100" s="119">
        <v>272</v>
      </c>
      <c r="W100" s="54"/>
      <c r="X100" s="11">
        <v>9</v>
      </c>
      <c r="Y100" s="54"/>
      <c r="Z100" s="75">
        <v>10.264092321349313</v>
      </c>
      <c r="AA100" s="52" t="s">
        <v>38</v>
      </c>
      <c r="AB100" s="54"/>
      <c r="AC100" s="52" t="s">
        <v>43</v>
      </c>
      <c r="AD100" s="59"/>
      <c r="AE100" s="52" t="s">
        <v>43</v>
      </c>
      <c r="AF100" s="59"/>
      <c r="AG100" s="52" t="s">
        <v>43</v>
      </c>
      <c r="AH100" s="54"/>
      <c r="AI100" s="101">
        <v>19.713999999999999</v>
      </c>
      <c r="AJ100" s="52" t="s">
        <v>35</v>
      </c>
      <c r="AK100" s="54"/>
      <c r="AL100" s="55" t="s">
        <v>44</v>
      </c>
      <c r="AM100" s="56"/>
      <c r="AN100" s="55">
        <v>3.1069684864624945</v>
      </c>
      <c r="AO100" s="57"/>
      <c r="AP100" s="58">
        <v>10</v>
      </c>
      <c r="AQ100" s="54"/>
      <c r="AR100" s="58">
        <v>5</v>
      </c>
      <c r="AS100" s="54"/>
      <c r="AT100" s="104">
        <v>16</v>
      </c>
      <c r="AU100" s="54"/>
      <c r="AV100" s="75">
        <v>1.6666666666666667</v>
      </c>
      <c r="AW100" s="54"/>
      <c r="AX100" s="75">
        <v>11.183333333333334</v>
      </c>
      <c r="AY100" s="59"/>
      <c r="AZ100" s="91">
        <v>3.1</v>
      </c>
      <c r="BA100" s="59"/>
      <c r="BB100" s="91">
        <v>18.2</v>
      </c>
      <c r="BC100" s="57"/>
      <c r="BD100" s="55">
        <v>3.7</v>
      </c>
      <c r="BE100" s="70"/>
      <c r="BF100" s="55">
        <v>96.3</v>
      </c>
      <c r="BG100" s="54"/>
      <c r="BH100" s="60">
        <v>13700</v>
      </c>
    </row>
    <row r="101" spans="1:60" s="61" customFormat="1" ht="15.75" customHeight="1" x14ac:dyDescent="0.3">
      <c r="A101" s="8" t="s">
        <v>288</v>
      </c>
      <c r="B101" s="8" t="s">
        <v>289</v>
      </c>
      <c r="C101" s="19"/>
      <c r="D101" s="73">
        <v>11.520799999999999</v>
      </c>
      <c r="E101" s="52" t="s">
        <v>35</v>
      </c>
      <c r="F101" s="83" t="s">
        <v>36</v>
      </c>
      <c r="G101" s="99" t="s">
        <v>68</v>
      </c>
      <c r="H101" s="13"/>
      <c r="I101" s="74">
        <v>0.38800000000000001</v>
      </c>
      <c r="J101" s="76" t="s">
        <v>39</v>
      </c>
      <c r="K101" s="53"/>
      <c r="L101" s="73">
        <v>8.8020999999999994</v>
      </c>
      <c r="M101" s="52" t="s">
        <v>38</v>
      </c>
      <c r="N101" s="75" t="s">
        <v>39</v>
      </c>
      <c r="O101" s="99" t="s">
        <v>159</v>
      </c>
      <c r="P101" s="54"/>
      <c r="Q101" s="73">
        <v>39.448999999999998</v>
      </c>
      <c r="R101" s="52" t="s">
        <v>38</v>
      </c>
      <c r="S101" s="75" t="s">
        <v>39</v>
      </c>
      <c r="T101" s="99" t="s">
        <v>754</v>
      </c>
      <c r="U101" s="54"/>
      <c r="V101" s="118">
        <v>199</v>
      </c>
      <c r="W101" s="54"/>
      <c r="X101" s="11">
        <v>-3</v>
      </c>
      <c r="Y101" s="54"/>
      <c r="Z101" s="75">
        <v>8.0109750357990439</v>
      </c>
      <c r="AA101" s="52" t="s">
        <v>35</v>
      </c>
      <c r="AB101" s="54"/>
      <c r="AC101" s="75">
        <v>6.2</v>
      </c>
      <c r="AD101" s="59"/>
      <c r="AE101" s="75">
        <v>6.1</v>
      </c>
      <c r="AF101" s="59"/>
      <c r="AG101" s="92">
        <v>6.5</v>
      </c>
      <c r="AH101" s="54"/>
      <c r="AI101" s="101">
        <v>43.81</v>
      </c>
      <c r="AJ101" s="52" t="s">
        <v>41</v>
      </c>
      <c r="AK101" s="54"/>
      <c r="AL101" s="55" t="s">
        <v>44</v>
      </c>
      <c r="AM101" s="56"/>
      <c r="AN101" s="55">
        <v>0.99135816068013183</v>
      </c>
      <c r="AO101" s="57"/>
      <c r="AP101" s="58">
        <v>10</v>
      </c>
      <c r="AQ101" s="54"/>
      <c r="AR101" s="58">
        <v>5</v>
      </c>
      <c r="AS101" s="54"/>
      <c r="AT101" s="105">
        <v>12</v>
      </c>
      <c r="AU101" s="54"/>
      <c r="AV101" s="75">
        <v>1.5333333333333334</v>
      </c>
      <c r="AW101" s="54"/>
      <c r="AX101" s="92">
        <v>9.5166666666666675</v>
      </c>
      <c r="AY101" s="59"/>
      <c r="AZ101" s="75">
        <v>2.95</v>
      </c>
      <c r="BA101" s="59"/>
      <c r="BB101" s="92">
        <v>12.833333333333334</v>
      </c>
      <c r="BC101" s="57"/>
      <c r="BD101" s="55">
        <v>4.3</v>
      </c>
      <c r="BE101" s="70"/>
      <c r="BF101" s="55">
        <v>95.7</v>
      </c>
      <c r="BG101" s="54"/>
      <c r="BH101" s="60">
        <v>7200</v>
      </c>
    </row>
    <row r="102" spans="1:60" s="61" customFormat="1" ht="15.75" customHeight="1" x14ac:dyDescent="0.3">
      <c r="A102" s="8" t="s">
        <v>410</v>
      </c>
      <c r="B102" s="8" t="s">
        <v>411</v>
      </c>
      <c r="C102" s="19"/>
      <c r="D102" s="82">
        <v>12.962999999999999</v>
      </c>
      <c r="E102" s="52" t="s">
        <v>35</v>
      </c>
      <c r="F102" s="83" t="s">
        <v>36</v>
      </c>
      <c r="G102" s="99" t="s">
        <v>96</v>
      </c>
      <c r="H102" s="13"/>
      <c r="I102" s="87">
        <v>0.70650000000000002</v>
      </c>
      <c r="J102" s="89" t="s">
        <v>36</v>
      </c>
      <c r="K102" s="53"/>
      <c r="L102" s="73">
        <v>8.3673000000000002</v>
      </c>
      <c r="M102" s="52" t="s">
        <v>41</v>
      </c>
      <c r="N102" s="75" t="s">
        <v>39</v>
      </c>
      <c r="O102" s="99" t="s">
        <v>1144</v>
      </c>
      <c r="P102" s="54"/>
      <c r="Q102" s="81">
        <v>22.9787</v>
      </c>
      <c r="R102" s="52" t="s">
        <v>35</v>
      </c>
      <c r="S102" s="92" t="s">
        <v>42</v>
      </c>
      <c r="T102" s="99" t="s">
        <v>757</v>
      </c>
      <c r="U102" s="54"/>
      <c r="V102" s="118">
        <v>194</v>
      </c>
      <c r="W102" s="54"/>
      <c r="X102" s="11">
        <v>-9</v>
      </c>
      <c r="Y102" s="54"/>
      <c r="Z102" s="75">
        <v>8.9167520043959332</v>
      </c>
      <c r="AA102" s="52" t="s">
        <v>41</v>
      </c>
      <c r="AB102" s="54"/>
      <c r="AC102" s="52" t="s">
        <v>43</v>
      </c>
      <c r="AD102" s="59"/>
      <c r="AE102" s="52" t="s">
        <v>43</v>
      </c>
      <c r="AF102" s="59"/>
      <c r="AG102" s="52" t="s">
        <v>43</v>
      </c>
      <c r="AH102" s="54"/>
      <c r="AI102" s="101">
        <v>22.225999999999999</v>
      </c>
      <c r="AJ102" s="52" t="s">
        <v>35</v>
      </c>
      <c r="AK102" s="54"/>
      <c r="AL102" s="55" t="s">
        <v>44</v>
      </c>
      <c r="AM102" s="56"/>
      <c r="AN102" s="55">
        <v>1.773359642330844</v>
      </c>
      <c r="AO102" s="57"/>
      <c r="AP102" s="58">
        <v>10</v>
      </c>
      <c r="AQ102" s="54"/>
      <c r="AR102" s="58">
        <v>5</v>
      </c>
      <c r="AS102" s="54"/>
      <c r="AT102" s="104">
        <v>15</v>
      </c>
      <c r="AU102" s="54"/>
      <c r="AV102" s="75">
        <v>1.5833333333333333</v>
      </c>
      <c r="AW102" s="54"/>
      <c r="AX102" s="75">
        <v>10.716666666666667</v>
      </c>
      <c r="AY102" s="59"/>
      <c r="AZ102" s="75">
        <v>2.9166666666666665</v>
      </c>
      <c r="BA102" s="59"/>
      <c r="BB102" s="75">
        <v>13.666666666666666</v>
      </c>
      <c r="BC102" s="57"/>
      <c r="BD102" s="55">
        <v>4.3</v>
      </c>
      <c r="BE102" s="70"/>
      <c r="BF102" s="55">
        <v>95.7</v>
      </c>
      <c r="BG102" s="54"/>
      <c r="BH102" s="60">
        <v>9600</v>
      </c>
    </row>
    <row r="103" spans="1:60" s="61" customFormat="1" ht="15.75" customHeight="1" x14ac:dyDescent="0.3">
      <c r="A103" s="8" t="s">
        <v>412</v>
      </c>
      <c r="B103" s="8" t="s">
        <v>413</v>
      </c>
      <c r="C103" s="19"/>
      <c r="D103" s="73">
        <v>10.6538</v>
      </c>
      <c r="E103" s="52" t="s">
        <v>35</v>
      </c>
      <c r="F103" s="85" t="s">
        <v>39</v>
      </c>
      <c r="G103" s="99" t="s">
        <v>130</v>
      </c>
      <c r="H103" s="13"/>
      <c r="I103" s="86">
        <v>0.23399</v>
      </c>
      <c r="J103" s="90" t="s">
        <v>42</v>
      </c>
      <c r="K103" s="53"/>
      <c r="L103" s="81">
        <v>4.6651999999999996</v>
      </c>
      <c r="M103" s="52" t="s">
        <v>41</v>
      </c>
      <c r="N103" s="75" t="s">
        <v>39</v>
      </c>
      <c r="O103" s="99" t="s">
        <v>584</v>
      </c>
      <c r="P103" s="54"/>
      <c r="Q103" s="81">
        <v>14.623799999999999</v>
      </c>
      <c r="R103" s="52" t="s">
        <v>35</v>
      </c>
      <c r="S103" s="92" t="s">
        <v>42</v>
      </c>
      <c r="T103" s="99" t="s">
        <v>760</v>
      </c>
      <c r="U103" s="54"/>
      <c r="V103" s="117">
        <v>11</v>
      </c>
      <c r="W103" s="54"/>
      <c r="X103" s="11">
        <v>0</v>
      </c>
      <c r="Y103" s="54"/>
      <c r="Z103" s="92">
        <v>5.4278344734776276</v>
      </c>
      <c r="AA103" s="52" t="s">
        <v>35</v>
      </c>
      <c r="AB103" s="54"/>
      <c r="AC103" s="92">
        <v>7.6</v>
      </c>
      <c r="AD103" s="59"/>
      <c r="AE103" s="92">
        <v>7.5</v>
      </c>
      <c r="AF103" s="59"/>
      <c r="AG103" s="92">
        <v>6.8</v>
      </c>
      <c r="AH103" s="54"/>
      <c r="AI103" s="101">
        <v>38.752000000000002</v>
      </c>
      <c r="AJ103" s="52" t="s">
        <v>38</v>
      </c>
      <c r="AK103" s="54"/>
      <c r="AL103" s="55" t="s">
        <v>44</v>
      </c>
      <c r="AM103" s="56"/>
      <c r="AN103" s="55">
        <v>1.5476056969832903</v>
      </c>
      <c r="AO103" s="57"/>
      <c r="AP103" s="58">
        <v>10</v>
      </c>
      <c r="AQ103" s="54"/>
      <c r="AR103" s="58">
        <v>3</v>
      </c>
      <c r="AS103" s="54"/>
      <c r="AT103" s="104">
        <v>15</v>
      </c>
      <c r="AU103" s="54"/>
      <c r="AV103" s="91">
        <v>2</v>
      </c>
      <c r="AW103" s="54"/>
      <c r="AX103" s="91">
        <v>15.266666666666667</v>
      </c>
      <c r="AY103" s="59"/>
      <c r="AZ103" s="75">
        <v>3.0166666666666666</v>
      </c>
      <c r="BA103" s="59"/>
      <c r="BB103" s="75">
        <v>17.466666666666665</v>
      </c>
      <c r="BC103" s="57"/>
      <c r="BD103" s="55">
        <v>13.2</v>
      </c>
      <c r="BE103" s="70"/>
      <c r="BF103" s="55">
        <v>86.8</v>
      </c>
      <c r="BG103" s="54"/>
      <c r="BH103" s="60">
        <v>6600</v>
      </c>
    </row>
    <row r="104" spans="1:60" s="61" customFormat="1" ht="15.75" customHeight="1" x14ac:dyDescent="0.3">
      <c r="A104" s="8" t="s">
        <v>430</v>
      </c>
      <c r="B104" s="8" t="s">
        <v>431</v>
      </c>
      <c r="C104" s="19"/>
      <c r="D104" s="82">
        <v>13.031000000000001</v>
      </c>
      <c r="E104" s="52" t="s">
        <v>38</v>
      </c>
      <c r="F104" s="83" t="s">
        <v>36</v>
      </c>
      <c r="G104" s="99" t="s">
        <v>133</v>
      </c>
      <c r="H104" s="13"/>
      <c r="I104" s="74">
        <v>0.56486999999999998</v>
      </c>
      <c r="J104" s="76" t="s">
        <v>39</v>
      </c>
      <c r="K104" s="53"/>
      <c r="L104" s="73">
        <v>9.7071000000000005</v>
      </c>
      <c r="M104" s="52" t="s">
        <v>41</v>
      </c>
      <c r="N104" s="92" t="s">
        <v>42</v>
      </c>
      <c r="O104" s="99" t="s">
        <v>744</v>
      </c>
      <c r="P104" s="54"/>
      <c r="Q104" s="82">
        <v>41.772100000000002</v>
      </c>
      <c r="R104" s="52" t="s">
        <v>35</v>
      </c>
      <c r="S104" s="91" t="s">
        <v>36</v>
      </c>
      <c r="T104" s="99" t="s">
        <v>612</v>
      </c>
      <c r="U104" s="54"/>
      <c r="V104" s="119">
        <v>256</v>
      </c>
      <c r="W104" s="54"/>
      <c r="X104" s="11">
        <v>-25</v>
      </c>
      <c r="Y104" s="54"/>
      <c r="Z104" s="75">
        <v>9.4921532635478165</v>
      </c>
      <c r="AA104" s="52" t="s">
        <v>38</v>
      </c>
      <c r="AB104" s="54"/>
      <c r="AC104" s="75">
        <v>5.4</v>
      </c>
      <c r="AD104" s="59"/>
      <c r="AE104" s="91">
        <v>5.3</v>
      </c>
      <c r="AF104" s="59"/>
      <c r="AG104" s="91">
        <v>5.5</v>
      </c>
      <c r="AH104" s="54"/>
      <c r="AI104" s="101">
        <v>36.411000000000001</v>
      </c>
      <c r="AJ104" s="52" t="s">
        <v>35</v>
      </c>
      <c r="AK104" s="54"/>
      <c r="AL104" s="55" t="s">
        <v>44</v>
      </c>
      <c r="AM104" s="56"/>
      <c r="AN104" s="55">
        <v>1.9017380231846672</v>
      </c>
      <c r="AO104" s="57"/>
      <c r="AP104" s="58">
        <v>10</v>
      </c>
      <c r="AQ104" s="54"/>
      <c r="AR104" s="58">
        <v>5</v>
      </c>
      <c r="AS104" s="54"/>
      <c r="AT104" s="106">
        <v>13</v>
      </c>
      <c r="AU104" s="54"/>
      <c r="AV104" s="92">
        <v>1.4166666666666667</v>
      </c>
      <c r="AW104" s="54"/>
      <c r="AX104" s="75">
        <v>10.85</v>
      </c>
      <c r="AY104" s="59"/>
      <c r="AZ104" s="75">
        <v>2.9166666666666665</v>
      </c>
      <c r="BA104" s="59"/>
      <c r="BB104" s="75">
        <v>13.316666666666666</v>
      </c>
      <c r="BC104" s="57"/>
      <c r="BD104" s="55">
        <v>3.3</v>
      </c>
      <c r="BE104" s="70"/>
      <c r="BF104" s="55">
        <v>96.7</v>
      </c>
      <c r="BG104" s="54"/>
      <c r="BH104" s="60">
        <v>9300</v>
      </c>
    </row>
    <row r="105" spans="1:60" s="61" customFormat="1" ht="15.75" customHeight="1" x14ac:dyDescent="0.3">
      <c r="A105" s="8" t="s">
        <v>452</v>
      </c>
      <c r="B105" s="8" t="s">
        <v>453</v>
      </c>
      <c r="C105" s="19"/>
      <c r="D105" s="73">
        <v>10.922599999999999</v>
      </c>
      <c r="E105" s="52" t="s">
        <v>38</v>
      </c>
      <c r="F105" s="83" t="s">
        <v>36</v>
      </c>
      <c r="G105" s="99" t="s">
        <v>152</v>
      </c>
      <c r="H105" s="13"/>
      <c r="I105" s="74">
        <v>0.61185999999999996</v>
      </c>
      <c r="J105" s="89" t="s">
        <v>36</v>
      </c>
      <c r="K105" s="53"/>
      <c r="L105" s="73">
        <v>7.5513000000000003</v>
      </c>
      <c r="M105" s="52" t="s">
        <v>38</v>
      </c>
      <c r="N105" s="75" t="s">
        <v>39</v>
      </c>
      <c r="O105" s="99" t="s">
        <v>92</v>
      </c>
      <c r="P105" s="54"/>
      <c r="Q105" s="73">
        <v>26.348500000000001</v>
      </c>
      <c r="R105" s="52" t="s">
        <v>41</v>
      </c>
      <c r="S105" s="92" t="s">
        <v>42</v>
      </c>
      <c r="T105" s="99" t="s">
        <v>758</v>
      </c>
      <c r="U105" s="54"/>
      <c r="V105" s="118">
        <v>118</v>
      </c>
      <c r="W105" s="54"/>
      <c r="X105" s="11">
        <v>-8</v>
      </c>
      <c r="Y105" s="54"/>
      <c r="Z105" s="75">
        <v>8.6957603503184711</v>
      </c>
      <c r="AA105" s="52" t="s">
        <v>41</v>
      </c>
      <c r="AB105" s="54"/>
      <c r="AC105" s="91">
        <v>5.2</v>
      </c>
      <c r="AD105" s="59"/>
      <c r="AE105" s="91">
        <v>5</v>
      </c>
      <c r="AF105" s="59"/>
      <c r="AG105" s="91">
        <v>5.5</v>
      </c>
      <c r="AH105" s="54"/>
      <c r="AI105" s="101">
        <v>43.338000000000001</v>
      </c>
      <c r="AJ105" s="52" t="s">
        <v>35</v>
      </c>
      <c r="AK105" s="54"/>
      <c r="AL105" s="55" t="s">
        <v>44</v>
      </c>
      <c r="AM105" s="56"/>
      <c r="AN105" s="55">
        <v>1.8287221337579618</v>
      </c>
      <c r="AO105" s="57"/>
      <c r="AP105" s="58">
        <v>9</v>
      </c>
      <c r="AQ105" s="54"/>
      <c r="AR105" s="58">
        <v>4</v>
      </c>
      <c r="AS105" s="54"/>
      <c r="AT105" s="105">
        <v>11</v>
      </c>
      <c r="AU105" s="54"/>
      <c r="AV105" s="75">
        <v>1.65</v>
      </c>
      <c r="AW105" s="54"/>
      <c r="AX105" s="75">
        <v>10.533333333333333</v>
      </c>
      <c r="AY105" s="59"/>
      <c r="AZ105" s="75">
        <v>2.9166666666666665</v>
      </c>
      <c r="BA105" s="59"/>
      <c r="BB105" s="92">
        <v>12.316666666666666</v>
      </c>
      <c r="BC105" s="57"/>
      <c r="BD105" s="55">
        <v>3.5</v>
      </c>
      <c r="BE105" s="70"/>
      <c r="BF105" s="55">
        <v>96.5</v>
      </c>
      <c r="BG105" s="54"/>
      <c r="BH105" s="60">
        <v>8000</v>
      </c>
    </row>
    <row r="106" spans="1:60" s="61" customFormat="1" ht="15.75" customHeight="1" x14ac:dyDescent="0.3">
      <c r="A106" s="8" t="s">
        <v>580</v>
      </c>
      <c r="B106" s="8" t="s">
        <v>581</v>
      </c>
      <c r="C106" s="19"/>
      <c r="D106" s="82">
        <v>14.8893</v>
      </c>
      <c r="E106" s="52" t="s">
        <v>35</v>
      </c>
      <c r="F106" s="83" t="s">
        <v>36</v>
      </c>
      <c r="G106" s="99" t="s">
        <v>116</v>
      </c>
      <c r="H106" s="13"/>
      <c r="I106" s="86">
        <v>0.28277000000000002</v>
      </c>
      <c r="J106" s="90" t="s">
        <v>42</v>
      </c>
      <c r="K106" s="53"/>
      <c r="L106" s="73">
        <v>7.1600999999999999</v>
      </c>
      <c r="M106" s="52" t="s">
        <v>35</v>
      </c>
      <c r="N106" s="75" t="s">
        <v>39</v>
      </c>
      <c r="O106" s="99" t="s">
        <v>1152</v>
      </c>
      <c r="P106" s="54"/>
      <c r="Q106" s="73">
        <v>38.4086</v>
      </c>
      <c r="R106" s="52" t="s">
        <v>38</v>
      </c>
      <c r="S106" s="91" t="s">
        <v>36</v>
      </c>
      <c r="T106" s="99" t="s">
        <v>204</v>
      </c>
      <c r="U106" s="54"/>
      <c r="V106" s="119">
        <v>220</v>
      </c>
      <c r="W106" s="54"/>
      <c r="X106" s="11">
        <v>25</v>
      </c>
      <c r="Y106" s="54"/>
      <c r="Z106" s="75">
        <v>7.5868936412347665</v>
      </c>
      <c r="AA106" s="52" t="s">
        <v>41</v>
      </c>
      <c r="AB106" s="54"/>
      <c r="AC106" s="92">
        <v>6.8</v>
      </c>
      <c r="AD106" s="59"/>
      <c r="AE106" s="75">
        <v>6.6</v>
      </c>
      <c r="AF106" s="59"/>
      <c r="AG106" s="91">
        <v>5.7</v>
      </c>
      <c r="AH106" s="54"/>
      <c r="AI106" s="103">
        <v>103.337</v>
      </c>
      <c r="AJ106" s="52" t="s">
        <v>35</v>
      </c>
      <c r="AK106" s="54"/>
      <c r="AL106" s="55" t="s">
        <v>44</v>
      </c>
      <c r="AM106" s="56"/>
      <c r="AN106" s="55">
        <v>1.9441414955664089</v>
      </c>
      <c r="AO106" s="57"/>
      <c r="AP106" s="58">
        <v>8</v>
      </c>
      <c r="AQ106" s="54"/>
      <c r="AR106" s="58">
        <v>5</v>
      </c>
      <c r="AS106" s="54"/>
      <c r="AT106" s="106">
        <v>14</v>
      </c>
      <c r="AU106" s="54"/>
      <c r="AV106" s="75">
        <v>1.6</v>
      </c>
      <c r="AW106" s="54"/>
      <c r="AX106" s="75">
        <v>11.666666666666666</v>
      </c>
      <c r="AY106" s="59"/>
      <c r="AZ106" s="75">
        <v>2.8166666666666669</v>
      </c>
      <c r="BA106" s="59"/>
      <c r="BB106" s="92">
        <v>12.183333333333334</v>
      </c>
      <c r="BC106" s="57"/>
      <c r="BD106" s="55">
        <v>11.3</v>
      </c>
      <c r="BE106" s="70"/>
      <c r="BF106" s="55">
        <v>88.7</v>
      </c>
      <c r="BG106" s="54"/>
      <c r="BH106" s="60">
        <v>8900</v>
      </c>
    </row>
    <row r="107" spans="1:60" s="61" customFormat="1" ht="15.75" customHeight="1" x14ac:dyDescent="0.3">
      <c r="A107" s="8" t="s">
        <v>637</v>
      </c>
      <c r="B107" s="8" t="s">
        <v>638</v>
      </c>
      <c r="C107" s="19"/>
      <c r="D107" s="73">
        <v>12.0129</v>
      </c>
      <c r="E107" s="52" t="s">
        <v>35</v>
      </c>
      <c r="F107" s="85" t="s">
        <v>39</v>
      </c>
      <c r="G107" s="99" t="s">
        <v>182</v>
      </c>
      <c r="H107" s="13"/>
      <c r="I107" s="74">
        <v>0.3826</v>
      </c>
      <c r="J107" s="90" t="s">
        <v>42</v>
      </c>
      <c r="K107" s="53"/>
      <c r="L107" s="73">
        <v>7.8661000000000003</v>
      </c>
      <c r="M107" s="52" t="s">
        <v>41</v>
      </c>
      <c r="N107" s="75" t="s">
        <v>39</v>
      </c>
      <c r="O107" s="99" t="s">
        <v>196</v>
      </c>
      <c r="P107" s="54"/>
      <c r="Q107" s="73">
        <v>27.9802</v>
      </c>
      <c r="R107" s="52" t="s">
        <v>38</v>
      </c>
      <c r="S107" s="75" t="s">
        <v>39</v>
      </c>
      <c r="T107" s="99" t="s">
        <v>267</v>
      </c>
      <c r="U107" s="54"/>
      <c r="V107" s="118">
        <v>159</v>
      </c>
      <c r="W107" s="54"/>
      <c r="X107" s="11">
        <v>-11</v>
      </c>
      <c r="Y107" s="54"/>
      <c r="Z107" s="75">
        <v>8.2294850693628021</v>
      </c>
      <c r="AA107" s="52" t="s">
        <v>41</v>
      </c>
      <c r="AB107" s="54"/>
      <c r="AC107" s="52" t="s">
        <v>43</v>
      </c>
      <c r="AD107" s="59"/>
      <c r="AE107" s="52" t="s">
        <v>43</v>
      </c>
      <c r="AF107" s="59"/>
      <c r="AG107" s="52" t="s">
        <v>43</v>
      </c>
      <c r="AH107" s="54"/>
      <c r="AI107" s="101">
        <v>48.131</v>
      </c>
      <c r="AJ107" s="52" t="s">
        <v>35</v>
      </c>
      <c r="AK107" s="54"/>
      <c r="AL107" s="55" t="s">
        <v>44</v>
      </c>
      <c r="AM107" s="56"/>
      <c r="AN107" s="55">
        <v>1.2397665818780326</v>
      </c>
      <c r="AO107" s="57"/>
      <c r="AP107" s="58">
        <v>10</v>
      </c>
      <c r="AQ107" s="54"/>
      <c r="AR107" s="58">
        <v>4</v>
      </c>
      <c r="AS107" s="54"/>
      <c r="AT107" s="104">
        <v>15</v>
      </c>
      <c r="AU107" s="54"/>
      <c r="AV107" s="91">
        <v>2.2999999999999998</v>
      </c>
      <c r="AW107" s="54"/>
      <c r="AX107" s="91">
        <v>14.8</v>
      </c>
      <c r="AY107" s="59"/>
      <c r="AZ107" s="75">
        <v>3.0166666666666666</v>
      </c>
      <c r="BA107" s="59"/>
      <c r="BB107" s="75">
        <v>15.066666666666666</v>
      </c>
      <c r="BC107" s="57"/>
      <c r="BD107" s="55">
        <v>2.9</v>
      </c>
      <c r="BE107" s="70"/>
      <c r="BF107" s="55">
        <v>97.1</v>
      </c>
      <c r="BG107" s="54"/>
      <c r="BH107" s="60">
        <v>7800</v>
      </c>
    </row>
    <row r="108" spans="1:60" s="61" customFormat="1" ht="15.75" customHeight="1" x14ac:dyDescent="0.3">
      <c r="A108" s="8" t="s">
        <v>653</v>
      </c>
      <c r="B108" s="8" t="s">
        <v>654</v>
      </c>
      <c r="C108" s="19"/>
      <c r="D108" s="82">
        <v>12.894600000000001</v>
      </c>
      <c r="E108" s="52" t="s">
        <v>38</v>
      </c>
      <c r="F108" s="85" t="s">
        <v>39</v>
      </c>
      <c r="G108" s="99" t="s">
        <v>152</v>
      </c>
      <c r="H108" s="13"/>
      <c r="I108" s="87">
        <v>0.69874000000000003</v>
      </c>
      <c r="J108" s="89" t="s">
        <v>36</v>
      </c>
      <c r="K108" s="53"/>
      <c r="L108" s="73">
        <v>8.9785000000000004</v>
      </c>
      <c r="M108" s="52" t="s">
        <v>35</v>
      </c>
      <c r="N108" s="75" t="s">
        <v>39</v>
      </c>
      <c r="O108" s="99" t="s">
        <v>279</v>
      </c>
      <c r="P108" s="54"/>
      <c r="Q108" s="73">
        <v>32.960999999999999</v>
      </c>
      <c r="R108" s="52" t="s">
        <v>38</v>
      </c>
      <c r="S108" s="75" t="s">
        <v>39</v>
      </c>
      <c r="T108" s="99" t="s">
        <v>264</v>
      </c>
      <c r="U108" s="54"/>
      <c r="V108" s="119">
        <v>239</v>
      </c>
      <c r="W108" s="54"/>
      <c r="X108" s="11">
        <v>3</v>
      </c>
      <c r="Y108" s="54"/>
      <c r="Z108" s="75">
        <v>8.0889231277169422</v>
      </c>
      <c r="AA108" s="52" t="s">
        <v>41</v>
      </c>
      <c r="AB108" s="54"/>
      <c r="AC108" s="52" t="s">
        <v>43</v>
      </c>
      <c r="AD108" s="59"/>
      <c r="AE108" s="52" t="s">
        <v>43</v>
      </c>
      <c r="AF108" s="59"/>
      <c r="AG108" s="52" t="s">
        <v>43</v>
      </c>
      <c r="AH108" s="54"/>
      <c r="AI108" s="101">
        <v>46.51</v>
      </c>
      <c r="AJ108" s="52" t="s">
        <v>35</v>
      </c>
      <c r="AK108" s="54"/>
      <c r="AL108" s="55" t="s">
        <v>44</v>
      </c>
      <c r="AM108" s="56"/>
      <c r="AN108" s="55">
        <v>1.4948916891358976</v>
      </c>
      <c r="AO108" s="57"/>
      <c r="AP108" s="58">
        <v>10</v>
      </c>
      <c r="AQ108" s="54"/>
      <c r="AR108" s="58">
        <v>5</v>
      </c>
      <c r="AS108" s="54"/>
      <c r="AT108" s="104">
        <v>15</v>
      </c>
      <c r="AU108" s="54"/>
      <c r="AV108" s="75">
        <v>1.5</v>
      </c>
      <c r="AW108" s="54"/>
      <c r="AX108" s="75">
        <v>12.266666666666667</v>
      </c>
      <c r="AY108" s="59"/>
      <c r="AZ108" s="75">
        <v>2.8166666666666669</v>
      </c>
      <c r="BA108" s="59"/>
      <c r="BB108" s="92">
        <v>12.166666666666666</v>
      </c>
      <c r="BC108" s="57"/>
      <c r="BD108" s="55">
        <v>6.2</v>
      </c>
      <c r="BE108" s="70"/>
      <c r="BF108" s="55">
        <v>93.8</v>
      </c>
      <c r="BG108" s="54"/>
      <c r="BH108" s="60">
        <v>9200</v>
      </c>
    </row>
    <row r="109" spans="1:60" s="61" customFormat="1" x14ac:dyDescent="0.3">
      <c r="A109" s="8"/>
      <c r="B109" s="8"/>
      <c r="D109" s="120"/>
      <c r="E109" s="52"/>
      <c r="F109" s="121"/>
      <c r="G109" s="99"/>
      <c r="H109" s="13"/>
      <c r="I109" s="88"/>
      <c r="J109" s="107"/>
      <c r="K109" s="53"/>
      <c r="L109" s="120"/>
      <c r="M109" s="52"/>
      <c r="N109" s="52"/>
      <c r="O109" s="99"/>
      <c r="P109" s="54"/>
      <c r="Q109" s="120"/>
      <c r="R109" s="52"/>
      <c r="S109" s="52"/>
      <c r="T109" s="99"/>
      <c r="U109" s="54"/>
      <c r="V109" s="58"/>
      <c r="W109" s="54"/>
      <c r="X109" s="11"/>
      <c r="Y109" s="54"/>
      <c r="Z109" s="52"/>
      <c r="AA109" s="52"/>
      <c r="AB109" s="54"/>
      <c r="AC109" s="52"/>
      <c r="AD109" s="59"/>
      <c r="AE109" s="52"/>
      <c r="AF109" s="59"/>
      <c r="AG109" s="52"/>
      <c r="AH109" s="54"/>
      <c r="AI109" s="122"/>
      <c r="AJ109" s="52"/>
      <c r="AK109" s="54"/>
      <c r="AL109" s="55"/>
      <c r="AM109" s="56"/>
      <c r="AN109" s="55"/>
      <c r="AO109" s="57"/>
      <c r="AP109" s="58"/>
      <c r="AQ109" s="54"/>
      <c r="AR109" s="58"/>
      <c r="AS109" s="54"/>
      <c r="AT109" s="93"/>
      <c r="AU109" s="54"/>
      <c r="AV109" s="52"/>
      <c r="AW109" s="54"/>
      <c r="AX109" s="52"/>
      <c r="AY109" s="59"/>
      <c r="AZ109" s="52"/>
      <c r="BA109" s="59"/>
      <c r="BB109" s="52"/>
      <c r="BC109" s="57"/>
      <c r="BD109" s="55"/>
      <c r="BE109" s="70"/>
      <c r="BF109" s="55"/>
      <c r="BG109" s="54"/>
      <c r="BH109" s="60"/>
    </row>
    <row r="110" spans="1:60" s="37" customFormat="1" ht="15.75" customHeight="1" x14ac:dyDescent="0.3">
      <c r="A110" s="108"/>
      <c r="B110" s="109" t="s">
        <v>1193</v>
      </c>
      <c r="C110" s="21"/>
      <c r="D110" s="110"/>
      <c r="E110" s="110"/>
      <c r="F110" s="110"/>
      <c r="G110" s="110"/>
      <c r="H110" s="111"/>
      <c r="I110" s="110"/>
      <c r="J110" s="110"/>
      <c r="K110" s="112"/>
      <c r="L110" s="110"/>
      <c r="M110" s="110"/>
      <c r="N110" s="110"/>
      <c r="O110" s="110"/>
      <c r="P110" s="111"/>
      <c r="Q110" s="110"/>
      <c r="R110" s="110"/>
      <c r="S110" s="113"/>
      <c r="T110" s="113"/>
      <c r="U110" s="114"/>
      <c r="V110" s="113"/>
      <c r="W110" s="21"/>
      <c r="X110" s="113"/>
      <c r="Y110" s="21"/>
      <c r="Z110" s="113"/>
      <c r="AA110" s="113"/>
      <c r="AB110" s="21"/>
      <c r="AC110" s="113"/>
      <c r="AD110" s="21"/>
      <c r="AE110" s="115"/>
      <c r="AF110" s="21"/>
      <c r="AG110" s="115"/>
      <c r="AH110" s="21"/>
      <c r="AI110" s="116"/>
      <c r="AJ110" s="116"/>
      <c r="AL110" s="115"/>
      <c r="AN110" s="115"/>
      <c r="AP110" s="115"/>
      <c r="AR110" s="115"/>
      <c r="AT110" s="115"/>
      <c r="AV110" s="115"/>
      <c r="AX110" s="115"/>
      <c r="AZ110" s="115"/>
      <c r="BB110" s="115"/>
      <c r="BD110" s="115"/>
      <c r="BF110" s="115"/>
      <c r="BH110" s="115"/>
    </row>
    <row r="111" spans="1:60" s="61" customFormat="1" ht="15.75" customHeight="1" x14ac:dyDescent="0.3">
      <c r="A111" s="8" t="s">
        <v>193</v>
      </c>
      <c r="B111" s="8" t="s">
        <v>194</v>
      </c>
      <c r="C111" s="19"/>
      <c r="D111" s="82">
        <v>15.2021</v>
      </c>
      <c r="E111" s="52" t="s">
        <v>38</v>
      </c>
      <c r="F111" s="83" t="s">
        <v>36</v>
      </c>
      <c r="G111" s="99" t="s">
        <v>717</v>
      </c>
      <c r="H111" s="13"/>
      <c r="I111" s="74">
        <v>0.42881999999999998</v>
      </c>
      <c r="J111" s="76" t="s">
        <v>39</v>
      </c>
      <c r="K111" s="53"/>
      <c r="L111" s="82">
        <v>10.6386</v>
      </c>
      <c r="M111" s="52" t="s">
        <v>38</v>
      </c>
      <c r="N111" s="75" t="s">
        <v>39</v>
      </c>
      <c r="O111" s="99" t="s">
        <v>152</v>
      </c>
      <c r="P111" s="54"/>
      <c r="Q111" s="73">
        <v>29.875499999999999</v>
      </c>
      <c r="R111" s="52" t="s">
        <v>35</v>
      </c>
      <c r="S111" s="92" t="s">
        <v>42</v>
      </c>
      <c r="T111" s="99" t="s">
        <v>757</v>
      </c>
      <c r="U111" s="54"/>
      <c r="V111" s="119">
        <v>273</v>
      </c>
      <c r="W111" s="54"/>
      <c r="X111" s="11">
        <v>-3</v>
      </c>
      <c r="Y111" s="54"/>
      <c r="Z111" s="91">
        <v>12.788164769037124</v>
      </c>
      <c r="AA111" s="52" t="s">
        <v>35</v>
      </c>
      <c r="AB111" s="54"/>
      <c r="AC111" s="52" t="s">
        <v>43</v>
      </c>
      <c r="AD111" s="59"/>
      <c r="AE111" s="52" t="s">
        <v>43</v>
      </c>
      <c r="AF111" s="59"/>
      <c r="AG111" s="52" t="s">
        <v>43</v>
      </c>
      <c r="AH111" s="54"/>
      <c r="AI111" s="102">
        <v>17.065999999999999</v>
      </c>
      <c r="AJ111" s="52" t="s">
        <v>38</v>
      </c>
      <c r="AK111" s="54"/>
      <c r="AL111" s="55" t="s">
        <v>44</v>
      </c>
      <c r="AM111" s="56"/>
      <c r="AN111" s="55">
        <v>5.046296030208806</v>
      </c>
      <c r="AO111" s="57"/>
      <c r="AP111" s="58">
        <v>10</v>
      </c>
      <c r="AQ111" s="54"/>
      <c r="AR111" s="58">
        <v>5</v>
      </c>
      <c r="AS111" s="54"/>
      <c r="AT111" s="105">
        <v>12</v>
      </c>
      <c r="AU111" s="54"/>
      <c r="AV111" s="91">
        <v>2.1166666666666667</v>
      </c>
      <c r="AW111" s="54"/>
      <c r="AX111" s="75">
        <v>12.666666666666666</v>
      </c>
      <c r="AY111" s="59"/>
      <c r="AZ111" s="91">
        <v>3.3166666666666669</v>
      </c>
      <c r="BA111" s="59"/>
      <c r="BB111" s="75">
        <v>16.316666666666666</v>
      </c>
      <c r="BC111" s="57"/>
      <c r="BD111" s="55">
        <v>4.8</v>
      </c>
      <c r="BE111" s="70"/>
      <c r="BF111" s="55">
        <v>95.2</v>
      </c>
      <c r="BG111" s="54"/>
      <c r="BH111" s="60">
        <v>8300</v>
      </c>
    </row>
    <row r="112" spans="1:60" s="61" customFormat="1" x14ac:dyDescent="0.3">
      <c r="A112" s="8"/>
      <c r="B112" s="8"/>
      <c r="D112" s="120"/>
      <c r="E112" s="52"/>
      <c r="F112" s="121"/>
      <c r="G112" s="99"/>
      <c r="H112" s="13"/>
      <c r="I112" s="88"/>
      <c r="J112" s="107"/>
      <c r="K112" s="53"/>
      <c r="L112" s="120"/>
      <c r="M112" s="52"/>
      <c r="N112" s="52"/>
      <c r="O112" s="99"/>
      <c r="P112" s="54"/>
      <c r="Q112" s="120"/>
      <c r="R112" s="52"/>
      <c r="S112" s="52"/>
      <c r="T112" s="99"/>
      <c r="U112" s="54"/>
      <c r="V112" s="58"/>
      <c r="W112" s="54"/>
      <c r="X112" s="11"/>
      <c r="Y112" s="54"/>
      <c r="Z112" s="52"/>
      <c r="AA112" s="52"/>
      <c r="AB112" s="54"/>
      <c r="AC112" s="52"/>
      <c r="AD112" s="59"/>
      <c r="AE112" s="52"/>
      <c r="AF112" s="59"/>
      <c r="AG112" s="52"/>
      <c r="AH112" s="54"/>
      <c r="AI112" s="122"/>
      <c r="AJ112" s="52"/>
      <c r="AK112" s="54"/>
      <c r="AL112" s="55"/>
      <c r="AM112" s="56"/>
      <c r="AN112" s="55"/>
      <c r="AO112" s="57"/>
      <c r="AP112" s="58"/>
      <c r="AQ112" s="54"/>
      <c r="AR112" s="58"/>
      <c r="AS112" s="54"/>
      <c r="AT112" s="93"/>
      <c r="AU112" s="54"/>
      <c r="AV112" s="52"/>
      <c r="AW112" s="54"/>
      <c r="AX112" s="52"/>
      <c r="AY112" s="59"/>
      <c r="AZ112" s="52"/>
      <c r="BA112" s="59"/>
      <c r="BB112" s="52"/>
      <c r="BC112" s="57"/>
      <c r="BD112" s="55"/>
      <c r="BE112" s="70"/>
      <c r="BF112" s="55"/>
      <c r="BG112" s="54"/>
      <c r="BH112" s="60"/>
    </row>
    <row r="113" spans="1:60" s="37" customFormat="1" ht="15.75" customHeight="1" x14ac:dyDescent="0.3">
      <c r="A113" s="108"/>
      <c r="B113" s="109" t="s">
        <v>1194</v>
      </c>
      <c r="C113" s="21"/>
      <c r="D113" s="110"/>
      <c r="E113" s="110"/>
      <c r="F113" s="110"/>
      <c r="G113" s="110"/>
      <c r="H113" s="111"/>
      <c r="I113" s="110"/>
      <c r="J113" s="110"/>
      <c r="K113" s="112"/>
      <c r="L113" s="110"/>
      <c r="M113" s="110"/>
      <c r="N113" s="110"/>
      <c r="O113" s="110"/>
      <c r="P113" s="111"/>
      <c r="Q113" s="110"/>
      <c r="R113" s="110"/>
      <c r="S113" s="113"/>
      <c r="T113" s="113"/>
      <c r="U113" s="114"/>
      <c r="V113" s="113"/>
      <c r="W113" s="21"/>
      <c r="X113" s="113"/>
      <c r="Y113" s="21"/>
      <c r="Z113" s="113"/>
      <c r="AA113" s="113"/>
      <c r="AB113" s="21"/>
      <c r="AC113" s="113"/>
      <c r="AD113" s="21"/>
      <c r="AE113" s="115"/>
      <c r="AF113" s="21"/>
      <c r="AG113" s="115"/>
      <c r="AH113" s="21"/>
      <c r="AI113" s="116"/>
      <c r="AJ113" s="116"/>
      <c r="AL113" s="115"/>
      <c r="AN113" s="115"/>
      <c r="AP113" s="115"/>
      <c r="AR113" s="115"/>
      <c r="AT113" s="115"/>
      <c r="AV113" s="115"/>
      <c r="AX113" s="115"/>
      <c r="AZ113" s="115"/>
      <c r="BB113" s="115"/>
      <c r="BD113" s="115"/>
      <c r="BF113" s="115"/>
      <c r="BH113" s="115"/>
    </row>
    <row r="114" spans="1:60" s="61" customFormat="1" ht="15.75" customHeight="1" x14ac:dyDescent="0.3">
      <c r="A114" s="8" t="s">
        <v>292</v>
      </c>
      <c r="B114" s="8" t="s">
        <v>293</v>
      </c>
      <c r="C114" s="19"/>
      <c r="D114" s="73">
        <v>9.8465000000000007</v>
      </c>
      <c r="E114" s="52" t="s">
        <v>38</v>
      </c>
      <c r="F114" s="84" t="s">
        <v>42</v>
      </c>
      <c r="G114" s="99" t="s">
        <v>219</v>
      </c>
      <c r="H114" s="13"/>
      <c r="I114" s="74">
        <v>0.45079999999999998</v>
      </c>
      <c r="J114" s="76" t="s">
        <v>39</v>
      </c>
      <c r="K114" s="53"/>
      <c r="L114" s="73">
        <v>7.9854000000000003</v>
      </c>
      <c r="M114" s="52" t="s">
        <v>38</v>
      </c>
      <c r="N114" s="92" t="s">
        <v>42</v>
      </c>
      <c r="O114" s="99" t="s">
        <v>174</v>
      </c>
      <c r="P114" s="54"/>
      <c r="Q114" s="73">
        <v>37.296199999999999</v>
      </c>
      <c r="R114" s="52" t="s">
        <v>38</v>
      </c>
      <c r="S114" s="91" t="s">
        <v>36</v>
      </c>
      <c r="T114" s="99" t="s">
        <v>741</v>
      </c>
      <c r="U114" s="54"/>
      <c r="V114" s="118">
        <v>113</v>
      </c>
      <c r="W114" s="54"/>
      <c r="X114" s="11">
        <v>-5</v>
      </c>
      <c r="Y114" s="54"/>
      <c r="Z114" s="75">
        <v>10.657544501746798</v>
      </c>
      <c r="AA114" s="52" t="s">
        <v>38</v>
      </c>
      <c r="AB114" s="54"/>
      <c r="AC114" s="52" t="s">
        <v>43</v>
      </c>
      <c r="AD114" s="59"/>
      <c r="AE114" s="52" t="s">
        <v>43</v>
      </c>
      <c r="AF114" s="59"/>
      <c r="AG114" s="52" t="s">
        <v>43</v>
      </c>
      <c r="AH114" s="54"/>
      <c r="AI114" s="103">
        <v>56.052999999999997</v>
      </c>
      <c r="AJ114" s="52" t="s">
        <v>35</v>
      </c>
      <c r="AK114" s="54"/>
      <c r="AL114" s="55" t="s">
        <v>44</v>
      </c>
      <c r="AM114" s="56"/>
      <c r="AN114" s="55">
        <v>0.88379637331558814</v>
      </c>
      <c r="AO114" s="57"/>
      <c r="AP114" s="58">
        <v>10</v>
      </c>
      <c r="AQ114" s="54"/>
      <c r="AR114" s="58">
        <v>4</v>
      </c>
      <c r="AS114" s="54"/>
      <c r="AT114" s="104">
        <v>16</v>
      </c>
      <c r="AU114" s="54"/>
      <c r="AV114" s="91">
        <v>1.85</v>
      </c>
      <c r="AW114" s="54"/>
      <c r="AX114" s="75">
        <v>10.916666666666666</v>
      </c>
      <c r="AY114" s="59"/>
      <c r="AZ114" s="75">
        <v>2.9333333333333331</v>
      </c>
      <c r="BA114" s="59"/>
      <c r="BB114" s="92">
        <v>11.3</v>
      </c>
      <c r="BC114" s="57"/>
      <c r="BD114" s="55">
        <v>6.5</v>
      </c>
      <c r="BE114" s="70"/>
      <c r="BF114" s="55">
        <v>93.5</v>
      </c>
      <c r="BG114" s="54"/>
      <c r="BH114" s="60">
        <v>6800</v>
      </c>
    </row>
    <row r="115" spans="1:60" s="61" customFormat="1" ht="15.75" customHeight="1" x14ac:dyDescent="0.3">
      <c r="A115" s="8" t="s">
        <v>296</v>
      </c>
      <c r="B115" s="8" t="s">
        <v>297</v>
      </c>
      <c r="C115" s="19"/>
      <c r="D115" s="81">
        <v>9.3945000000000007</v>
      </c>
      <c r="E115" s="52" t="s">
        <v>38</v>
      </c>
      <c r="F115" s="84" t="s">
        <v>42</v>
      </c>
      <c r="G115" s="99" t="s">
        <v>274</v>
      </c>
      <c r="H115" s="13"/>
      <c r="I115" s="86">
        <v>0.36109999999999998</v>
      </c>
      <c r="J115" s="76" t="s">
        <v>39</v>
      </c>
      <c r="K115" s="53"/>
      <c r="L115" s="73">
        <v>8.5120000000000005</v>
      </c>
      <c r="M115" s="52" t="s">
        <v>41</v>
      </c>
      <c r="N115" s="75" t="s">
        <v>39</v>
      </c>
      <c r="O115" s="99" t="s">
        <v>323</v>
      </c>
      <c r="P115" s="54"/>
      <c r="Q115" s="73">
        <v>29.464300000000001</v>
      </c>
      <c r="R115" s="52" t="s">
        <v>35</v>
      </c>
      <c r="S115" s="92" t="s">
        <v>42</v>
      </c>
      <c r="T115" s="99" t="s">
        <v>760</v>
      </c>
      <c r="U115" s="54"/>
      <c r="V115" s="118">
        <v>95</v>
      </c>
      <c r="W115" s="54"/>
      <c r="X115" s="11">
        <v>-20</v>
      </c>
      <c r="Y115" s="54"/>
      <c r="Z115" s="75">
        <v>8.9204671521068235</v>
      </c>
      <c r="AA115" s="52" t="s">
        <v>38</v>
      </c>
      <c r="AB115" s="54"/>
      <c r="AC115" s="75">
        <v>6.3</v>
      </c>
      <c r="AD115" s="59"/>
      <c r="AE115" s="75">
        <v>6.2</v>
      </c>
      <c r="AF115" s="59"/>
      <c r="AG115" s="92">
        <v>6.7</v>
      </c>
      <c r="AH115" s="54"/>
      <c r="AI115" s="101">
        <v>49.338000000000001</v>
      </c>
      <c r="AJ115" s="52" t="s">
        <v>35</v>
      </c>
      <c r="AK115" s="54"/>
      <c r="AL115" s="55" t="s">
        <v>44</v>
      </c>
      <c r="AM115" s="56"/>
      <c r="AN115" s="55">
        <v>0.99340419952800696</v>
      </c>
      <c r="AO115" s="57"/>
      <c r="AP115" s="58">
        <v>10</v>
      </c>
      <c r="AQ115" s="54"/>
      <c r="AR115" s="58">
        <v>5</v>
      </c>
      <c r="AS115" s="54"/>
      <c r="AT115" s="104">
        <v>16</v>
      </c>
      <c r="AU115" s="54"/>
      <c r="AV115" s="75">
        <v>1.6333333333333333</v>
      </c>
      <c r="AW115" s="54"/>
      <c r="AX115" s="75">
        <v>11.916666666666666</v>
      </c>
      <c r="AY115" s="59"/>
      <c r="AZ115" s="75">
        <v>2.9666666666666668</v>
      </c>
      <c r="BA115" s="59"/>
      <c r="BB115" s="75">
        <v>13.333333333333334</v>
      </c>
      <c r="BC115" s="57"/>
      <c r="BD115" s="55">
        <v>4.7</v>
      </c>
      <c r="BE115" s="70"/>
      <c r="BF115" s="55">
        <v>95.3</v>
      </c>
      <c r="BG115" s="54"/>
      <c r="BH115" s="60">
        <v>6300</v>
      </c>
    </row>
    <row r="116" spans="1:60" s="61" customFormat="1" ht="15.75" customHeight="1" x14ac:dyDescent="0.3">
      <c r="A116" s="8" t="s">
        <v>443</v>
      </c>
      <c r="B116" s="8" t="s">
        <v>444</v>
      </c>
      <c r="C116" s="19"/>
      <c r="D116" s="73">
        <v>9.9329000000000001</v>
      </c>
      <c r="E116" s="52" t="s">
        <v>35</v>
      </c>
      <c r="F116" s="85" t="s">
        <v>39</v>
      </c>
      <c r="G116" s="99" t="s">
        <v>584</v>
      </c>
      <c r="H116" s="13"/>
      <c r="I116" s="87">
        <v>0.70635000000000003</v>
      </c>
      <c r="J116" s="89" t="s">
        <v>36</v>
      </c>
      <c r="K116" s="53"/>
      <c r="L116" s="73">
        <v>7.3372999999999999</v>
      </c>
      <c r="M116" s="52" t="s">
        <v>38</v>
      </c>
      <c r="N116" s="92" t="s">
        <v>42</v>
      </c>
      <c r="O116" s="99" t="s">
        <v>96</v>
      </c>
      <c r="P116" s="54"/>
      <c r="Q116" s="73">
        <v>26.329599999999999</v>
      </c>
      <c r="R116" s="52" t="s">
        <v>35</v>
      </c>
      <c r="S116" s="92" t="s">
        <v>42</v>
      </c>
      <c r="T116" s="99" t="s">
        <v>750</v>
      </c>
      <c r="U116" s="54"/>
      <c r="V116" s="118">
        <v>82</v>
      </c>
      <c r="W116" s="54"/>
      <c r="X116" s="11">
        <v>25</v>
      </c>
      <c r="Y116" s="54"/>
      <c r="Z116" s="75">
        <v>10.032693603533904</v>
      </c>
      <c r="AA116" s="52" t="s">
        <v>38</v>
      </c>
      <c r="AB116" s="54"/>
      <c r="AC116" s="75">
        <v>6.2</v>
      </c>
      <c r="AD116" s="59"/>
      <c r="AE116" s="75">
        <v>6.1</v>
      </c>
      <c r="AF116" s="59"/>
      <c r="AG116" s="75">
        <v>6</v>
      </c>
      <c r="AH116" s="54"/>
      <c r="AI116" s="103">
        <v>56.052999999999997</v>
      </c>
      <c r="AJ116" s="52" t="s">
        <v>35</v>
      </c>
      <c r="AK116" s="54"/>
      <c r="AL116" s="55" t="s">
        <v>44</v>
      </c>
      <c r="AM116" s="56"/>
      <c r="AN116" s="55">
        <v>1.4225461079637625</v>
      </c>
      <c r="AO116" s="57"/>
      <c r="AP116" s="58">
        <v>10</v>
      </c>
      <c r="AQ116" s="54"/>
      <c r="AR116" s="58">
        <v>4</v>
      </c>
      <c r="AS116" s="54"/>
      <c r="AT116" s="104">
        <v>16</v>
      </c>
      <c r="AU116" s="54"/>
      <c r="AV116" s="75">
        <v>1.7</v>
      </c>
      <c r="AW116" s="54"/>
      <c r="AX116" s="75">
        <v>11.183333333333334</v>
      </c>
      <c r="AY116" s="59"/>
      <c r="AZ116" s="75">
        <v>2.8666666666666667</v>
      </c>
      <c r="BA116" s="59"/>
      <c r="BB116" s="75">
        <v>15.566666666666666</v>
      </c>
      <c r="BC116" s="57"/>
      <c r="BD116" s="55">
        <v>6.5</v>
      </c>
      <c r="BE116" s="70"/>
      <c r="BF116" s="55">
        <v>93.5</v>
      </c>
      <c r="BG116" s="54"/>
      <c r="BH116" s="60">
        <v>7800</v>
      </c>
    </row>
    <row r="117" spans="1:60" s="61" customFormat="1" ht="15.75" customHeight="1" x14ac:dyDescent="0.3">
      <c r="A117" s="8" t="s">
        <v>471</v>
      </c>
      <c r="B117" s="8" t="s">
        <v>472</v>
      </c>
      <c r="C117" s="19"/>
      <c r="D117" s="73">
        <v>10.2661</v>
      </c>
      <c r="E117" s="52" t="s">
        <v>38</v>
      </c>
      <c r="F117" s="85" t="s">
        <v>39</v>
      </c>
      <c r="G117" s="99" t="s">
        <v>473</v>
      </c>
      <c r="H117" s="13"/>
      <c r="I117" s="74">
        <v>0.59548999999999996</v>
      </c>
      <c r="J117" s="76" t="s">
        <v>39</v>
      </c>
      <c r="K117" s="53"/>
      <c r="L117" s="73">
        <v>9.6030999999999995</v>
      </c>
      <c r="M117" s="52" t="s">
        <v>41</v>
      </c>
      <c r="N117" s="75" t="s">
        <v>39</v>
      </c>
      <c r="O117" s="99" t="s">
        <v>169</v>
      </c>
      <c r="P117" s="54"/>
      <c r="Q117" s="73">
        <v>34.079500000000003</v>
      </c>
      <c r="R117" s="52" t="s">
        <v>38</v>
      </c>
      <c r="S117" s="75" t="s">
        <v>39</v>
      </c>
      <c r="T117" s="99" t="s">
        <v>212</v>
      </c>
      <c r="U117" s="54"/>
      <c r="V117" s="118">
        <v>164</v>
      </c>
      <c r="W117" s="54"/>
      <c r="X117" s="11">
        <v>-23</v>
      </c>
      <c r="Y117" s="54"/>
      <c r="Z117" s="75">
        <v>9.5459118346442295</v>
      </c>
      <c r="AA117" s="52" t="s">
        <v>38</v>
      </c>
      <c r="AB117" s="54"/>
      <c r="AC117" s="52" t="s">
        <v>43</v>
      </c>
      <c r="AD117" s="59"/>
      <c r="AE117" s="52" t="s">
        <v>43</v>
      </c>
      <c r="AF117" s="59"/>
      <c r="AG117" s="52" t="s">
        <v>43</v>
      </c>
      <c r="AH117" s="54"/>
      <c r="AI117" s="101">
        <v>49.338000000000001</v>
      </c>
      <c r="AJ117" s="52" t="s">
        <v>35</v>
      </c>
      <c r="AK117" s="54"/>
      <c r="AL117" s="55" t="s">
        <v>44</v>
      </c>
      <c r="AM117" s="56"/>
      <c r="AN117" s="55">
        <v>1.1089262849826231</v>
      </c>
      <c r="AO117" s="57"/>
      <c r="AP117" s="58">
        <v>9</v>
      </c>
      <c r="AQ117" s="54"/>
      <c r="AR117" s="58">
        <v>4</v>
      </c>
      <c r="AS117" s="54"/>
      <c r="AT117" s="104">
        <v>16</v>
      </c>
      <c r="AU117" s="54"/>
      <c r="AV117" s="75">
        <v>1.6833333333333333</v>
      </c>
      <c r="AW117" s="54"/>
      <c r="AX117" s="75">
        <v>10.616666666666667</v>
      </c>
      <c r="AY117" s="59"/>
      <c r="AZ117" s="75">
        <v>2.85</v>
      </c>
      <c r="BA117" s="59"/>
      <c r="BB117" s="75">
        <v>16</v>
      </c>
      <c r="BC117" s="57"/>
      <c r="BD117" s="55">
        <v>4.7</v>
      </c>
      <c r="BE117" s="70"/>
      <c r="BF117" s="55">
        <v>95.3</v>
      </c>
      <c r="BG117" s="54"/>
      <c r="BH117" s="60">
        <v>8100</v>
      </c>
    </row>
    <row r="118" spans="1:60" s="61" customFormat="1" ht="15.75" customHeight="1" x14ac:dyDescent="0.3">
      <c r="A118" s="8" t="s">
        <v>560</v>
      </c>
      <c r="B118" s="8" t="s">
        <v>561</v>
      </c>
      <c r="C118" s="19"/>
      <c r="D118" s="73">
        <v>9.9323999999999995</v>
      </c>
      <c r="E118" s="52" t="s">
        <v>38</v>
      </c>
      <c r="F118" s="84" t="s">
        <v>42</v>
      </c>
      <c r="G118" s="99" t="s">
        <v>388</v>
      </c>
      <c r="H118" s="13"/>
      <c r="I118" s="74">
        <v>0.65917999999999999</v>
      </c>
      <c r="J118" s="89" t="s">
        <v>36</v>
      </c>
      <c r="K118" s="53"/>
      <c r="L118" s="73">
        <v>8.7988999999999997</v>
      </c>
      <c r="M118" s="52" t="s">
        <v>41</v>
      </c>
      <c r="N118" s="75" t="s">
        <v>39</v>
      </c>
      <c r="O118" s="99" t="s">
        <v>116</v>
      </c>
      <c r="P118" s="54"/>
      <c r="Q118" s="82">
        <v>48.105699999999999</v>
      </c>
      <c r="R118" s="52" t="s">
        <v>38</v>
      </c>
      <c r="S118" s="91" t="s">
        <v>36</v>
      </c>
      <c r="T118" s="99" t="s">
        <v>517</v>
      </c>
      <c r="U118" s="54"/>
      <c r="V118" s="118">
        <v>155</v>
      </c>
      <c r="W118" s="54"/>
      <c r="X118" s="11">
        <v>-31</v>
      </c>
      <c r="Y118" s="54"/>
      <c r="Z118" s="75">
        <v>9.5097210481825876</v>
      </c>
      <c r="AA118" s="52" t="s">
        <v>41</v>
      </c>
      <c r="AB118" s="54"/>
      <c r="AC118" s="75">
        <v>6.3</v>
      </c>
      <c r="AD118" s="59"/>
      <c r="AE118" s="75">
        <v>6.2</v>
      </c>
      <c r="AF118" s="59"/>
      <c r="AG118" s="75">
        <v>6.1</v>
      </c>
      <c r="AH118" s="54"/>
      <c r="AI118" s="103">
        <v>56.052999999999997</v>
      </c>
      <c r="AJ118" s="52" t="s">
        <v>35</v>
      </c>
      <c r="AK118" s="54"/>
      <c r="AL118" s="55" t="s">
        <v>44</v>
      </c>
      <c r="AM118" s="56"/>
      <c r="AN118" s="55">
        <v>1.2871743640974411</v>
      </c>
      <c r="AO118" s="57"/>
      <c r="AP118" s="58">
        <v>10</v>
      </c>
      <c r="AQ118" s="54"/>
      <c r="AR118" s="58">
        <v>4</v>
      </c>
      <c r="AS118" s="54"/>
      <c r="AT118" s="104">
        <v>16</v>
      </c>
      <c r="AU118" s="54"/>
      <c r="AV118" s="75">
        <v>1.5333333333333334</v>
      </c>
      <c r="AW118" s="54"/>
      <c r="AX118" s="75">
        <v>10.783333333333333</v>
      </c>
      <c r="AY118" s="59"/>
      <c r="AZ118" s="75">
        <v>3.0833333333333335</v>
      </c>
      <c r="BA118" s="59"/>
      <c r="BB118" s="75">
        <v>16</v>
      </c>
      <c r="BC118" s="57"/>
      <c r="BD118" s="55">
        <v>6.5</v>
      </c>
      <c r="BE118" s="70"/>
      <c r="BF118" s="55">
        <v>93.5</v>
      </c>
      <c r="BG118" s="54"/>
      <c r="BH118" s="60">
        <v>7800</v>
      </c>
    </row>
    <row r="119" spans="1:60" s="61" customFormat="1" x14ac:dyDescent="0.3">
      <c r="A119" s="8"/>
      <c r="B119" s="8"/>
      <c r="D119" s="120"/>
      <c r="E119" s="52"/>
      <c r="F119" s="121"/>
      <c r="G119" s="99"/>
      <c r="H119" s="13"/>
      <c r="I119" s="88"/>
      <c r="J119" s="107"/>
      <c r="K119" s="53"/>
      <c r="L119" s="120"/>
      <c r="M119" s="52"/>
      <c r="N119" s="52"/>
      <c r="O119" s="99"/>
      <c r="P119" s="54"/>
      <c r="Q119" s="120"/>
      <c r="R119" s="52"/>
      <c r="S119" s="52"/>
      <c r="T119" s="99"/>
      <c r="U119" s="54"/>
      <c r="V119" s="58"/>
      <c r="W119" s="54"/>
      <c r="X119" s="11"/>
      <c r="Y119" s="54"/>
      <c r="Z119" s="52"/>
      <c r="AA119" s="52"/>
      <c r="AB119" s="54"/>
      <c r="AC119" s="52"/>
      <c r="AD119" s="59"/>
      <c r="AE119" s="52"/>
      <c r="AF119" s="59"/>
      <c r="AG119" s="52"/>
      <c r="AH119" s="54"/>
      <c r="AI119" s="122"/>
      <c r="AJ119" s="52"/>
      <c r="AK119" s="54"/>
      <c r="AL119" s="55"/>
      <c r="AM119" s="56"/>
      <c r="AN119" s="55"/>
      <c r="AO119" s="57"/>
      <c r="AP119" s="58"/>
      <c r="AQ119" s="54"/>
      <c r="AR119" s="58"/>
      <c r="AS119" s="54"/>
      <c r="AT119" s="93"/>
      <c r="AU119" s="54"/>
      <c r="AV119" s="52"/>
      <c r="AW119" s="54"/>
      <c r="AX119" s="52"/>
      <c r="AY119" s="59"/>
      <c r="AZ119" s="52"/>
      <c r="BA119" s="59"/>
      <c r="BB119" s="52"/>
      <c r="BC119" s="57"/>
      <c r="BD119" s="55"/>
      <c r="BE119" s="70"/>
      <c r="BF119" s="55"/>
      <c r="BG119" s="54"/>
      <c r="BH119" s="60"/>
    </row>
    <row r="120" spans="1:60" s="37" customFormat="1" ht="15.75" customHeight="1" x14ac:dyDescent="0.3">
      <c r="A120" s="108"/>
      <c r="B120" s="109" t="s">
        <v>1195</v>
      </c>
      <c r="C120" s="21"/>
      <c r="D120" s="110"/>
      <c r="E120" s="110"/>
      <c r="F120" s="110"/>
      <c r="G120" s="110"/>
      <c r="H120" s="111"/>
      <c r="I120" s="110"/>
      <c r="J120" s="110"/>
      <c r="K120" s="112"/>
      <c r="L120" s="110"/>
      <c r="M120" s="110"/>
      <c r="N120" s="110"/>
      <c r="O120" s="110"/>
      <c r="P120" s="111"/>
      <c r="Q120" s="110"/>
      <c r="R120" s="110"/>
      <c r="S120" s="113"/>
      <c r="T120" s="113"/>
      <c r="U120" s="114"/>
      <c r="V120" s="113"/>
      <c r="W120" s="21"/>
      <c r="X120" s="113"/>
      <c r="Y120" s="21"/>
      <c r="Z120" s="113"/>
      <c r="AA120" s="113"/>
      <c r="AB120" s="21"/>
      <c r="AC120" s="113"/>
      <c r="AD120" s="21"/>
      <c r="AE120" s="115"/>
      <c r="AF120" s="21"/>
      <c r="AG120" s="115"/>
      <c r="AH120" s="21"/>
      <c r="AI120" s="116"/>
      <c r="AJ120" s="116"/>
      <c r="AL120" s="115"/>
      <c r="AN120" s="115"/>
      <c r="AP120" s="115"/>
      <c r="AR120" s="115"/>
      <c r="AT120" s="115"/>
      <c r="AV120" s="115"/>
      <c r="AX120" s="115"/>
      <c r="AZ120" s="115"/>
      <c r="BB120" s="115"/>
      <c r="BD120" s="115"/>
      <c r="BF120" s="115"/>
      <c r="BH120" s="115"/>
    </row>
    <row r="121" spans="1:60" s="61" customFormat="1" ht="15.75" customHeight="1" x14ac:dyDescent="0.3">
      <c r="A121" s="8" t="s">
        <v>81</v>
      </c>
      <c r="B121" s="8" t="s">
        <v>82</v>
      </c>
      <c r="C121" s="19"/>
      <c r="D121" s="73">
        <v>9.5847999999999995</v>
      </c>
      <c r="E121" s="52" t="s">
        <v>35</v>
      </c>
      <c r="F121" s="85" t="s">
        <v>39</v>
      </c>
      <c r="G121" s="99" t="s">
        <v>212</v>
      </c>
      <c r="H121" s="13"/>
      <c r="I121" s="86">
        <v>0.32646999999999998</v>
      </c>
      <c r="J121" s="90" t="s">
        <v>42</v>
      </c>
      <c r="K121" s="53"/>
      <c r="L121" s="82">
        <v>13.291499999999999</v>
      </c>
      <c r="M121" s="52" t="s">
        <v>35</v>
      </c>
      <c r="N121" s="75" t="s">
        <v>39</v>
      </c>
      <c r="O121" s="99" t="s">
        <v>116</v>
      </c>
      <c r="P121" s="54"/>
      <c r="Q121" s="73">
        <v>36.9574</v>
      </c>
      <c r="R121" s="52" t="s">
        <v>35</v>
      </c>
      <c r="S121" s="75" t="s">
        <v>39</v>
      </c>
      <c r="T121" s="99" t="s">
        <v>765</v>
      </c>
      <c r="U121" s="54"/>
      <c r="V121" s="118">
        <v>200</v>
      </c>
      <c r="W121" s="54"/>
      <c r="X121" s="11">
        <v>40</v>
      </c>
      <c r="Y121" s="54"/>
      <c r="Z121" s="91">
        <v>13.66437830368697</v>
      </c>
      <c r="AA121" s="52" t="s">
        <v>41</v>
      </c>
      <c r="AB121" s="54"/>
      <c r="AC121" s="91">
        <v>4.7</v>
      </c>
      <c r="AD121" s="59"/>
      <c r="AE121" s="91">
        <v>4.7</v>
      </c>
      <c r="AF121" s="59"/>
      <c r="AG121" s="91">
        <v>4.8</v>
      </c>
      <c r="AH121" s="54"/>
      <c r="AI121" s="103">
        <v>56.451999999999998</v>
      </c>
      <c r="AJ121" s="52" t="s">
        <v>41</v>
      </c>
      <c r="AK121" s="54"/>
      <c r="AL121" s="55" t="s">
        <v>44</v>
      </c>
      <c r="AM121" s="56"/>
      <c r="AN121" s="55">
        <v>0.78959489395301918</v>
      </c>
      <c r="AO121" s="57"/>
      <c r="AP121" s="58">
        <v>9</v>
      </c>
      <c r="AQ121" s="54"/>
      <c r="AR121" s="58">
        <v>5</v>
      </c>
      <c r="AS121" s="54"/>
      <c r="AT121" s="105">
        <v>11</v>
      </c>
      <c r="AU121" s="54"/>
      <c r="AV121" s="75">
        <v>1.5</v>
      </c>
      <c r="AW121" s="54"/>
      <c r="AX121" s="75">
        <v>12.316666666666666</v>
      </c>
      <c r="AY121" s="59"/>
      <c r="AZ121" s="75">
        <v>3</v>
      </c>
      <c r="BA121" s="59"/>
      <c r="BB121" s="75">
        <v>18.133333333333333</v>
      </c>
      <c r="BC121" s="57"/>
      <c r="BD121" s="55">
        <v>0</v>
      </c>
      <c r="BE121" s="70"/>
      <c r="BF121" s="55">
        <v>100</v>
      </c>
      <c r="BG121" s="54"/>
      <c r="BH121" s="60">
        <v>6100</v>
      </c>
    </row>
    <row r="122" spans="1:60" s="61" customFormat="1" ht="15.75" customHeight="1" x14ac:dyDescent="0.3">
      <c r="A122" s="8" t="s">
        <v>111</v>
      </c>
      <c r="B122" s="8" t="s">
        <v>112</v>
      </c>
      <c r="C122" s="19"/>
      <c r="D122" s="73">
        <v>9.6730999999999998</v>
      </c>
      <c r="E122" s="52" t="s">
        <v>35</v>
      </c>
      <c r="F122" s="84" t="s">
        <v>42</v>
      </c>
      <c r="G122" s="99" t="s">
        <v>138</v>
      </c>
      <c r="H122" s="13"/>
      <c r="I122" s="74">
        <v>0.47386</v>
      </c>
      <c r="J122" s="76" t="s">
        <v>39</v>
      </c>
      <c r="K122" s="53"/>
      <c r="L122" s="73">
        <v>7.1359000000000004</v>
      </c>
      <c r="M122" s="52" t="s">
        <v>35</v>
      </c>
      <c r="N122" s="92" t="s">
        <v>42</v>
      </c>
      <c r="O122" s="99" t="s">
        <v>504</v>
      </c>
      <c r="P122" s="54"/>
      <c r="Q122" s="73">
        <v>28.332100000000001</v>
      </c>
      <c r="R122" s="52" t="s">
        <v>38</v>
      </c>
      <c r="S122" s="75" t="s">
        <v>39</v>
      </c>
      <c r="T122" s="99" t="s">
        <v>765</v>
      </c>
      <c r="U122" s="54"/>
      <c r="V122" s="117">
        <v>69</v>
      </c>
      <c r="W122" s="54"/>
      <c r="X122" s="11">
        <v>52</v>
      </c>
      <c r="Y122" s="54"/>
      <c r="Z122" s="91">
        <v>13.928165552237228</v>
      </c>
      <c r="AA122" s="52" t="s">
        <v>41</v>
      </c>
      <c r="AB122" s="54"/>
      <c r="AC122" s="91">
        <v>5.3</v>
      </c>
      <c r="AD122" s="59"/>
      <c r="AE122" s="75">
        <v>5.4</v>
      </c>
      <c r="AF122" s="59"/>
      <c r="AG122" s="91">
        <v>5.0999999999999996</v>
      </c>
      <c r="AH122" s="54"/>
      <c r="AI122" s="101">
        <v>21.734000000000002</v>
      </c>
      <c r="AJ122" s="52" t="s">
        <v>35</v>
      </c>
      <c r="AK122" s="54"/>
      <c r="AL122" s="55" t="s">
        <v>44</v>
      </c>
      <c r="AM122" s="56"/>
      <c r="AN122" s="55">
        <v>3.9643734968417155</v>
      </c>
      <c r="AO122" s="57"/>
      <c r="AP122" s="58">
        <v>10</v>
      </c>
      <c r="AQ122" s="54"/>
      <c r="AR122" s="58">
        <v>5</v>
      </c>
      <c r="AS122" s="54"/>
      <c r="AT122" s="104">
        <v>16</v>
      </c>
      <c r="AU122" s="54"/>
      <c r="AV122" s="52" t="s">
        <v>43</v>
      </c>
      <c r="AW122" s="54"/>
      <c r="AX122" s="52" t="s">
        <v>43</v>
      </c>
      <c r="AY122" s="59"/>
      <c r="AZ122" s="75">
        <v>2.8</v>
      </c>
      <c r="BA122" s="59"/>
      <c r="BB122" s="75">
        <v>18.149999999999999</v>
      </c>
      <c r="BC122" s="57"/>
      <c r="BD122" s="55">
        <v>0</v>
      </c>
      <c r="BE122" s="70"/>
      <c r="BF122" s="55">
        <v>100</v>
      </c>
      <c r="BG122" s="54"/>
      <c r="BH122" s="60">
        <v>8100</v>
      </c>
    </row>
    <row r="123" spans="1:60" s="61" customFormat="1" ht="15.75" customHeight="1" x14ac:dyDescent="0.3">
      <c r="A123" s="8" t="s">
        <v>117</v>
      </c>
      <c r="B123" s="8" t="s">
        <v>118</v>
      </c>
      <c r="C123" s="19"/>
      <c r="D123" s="81">
        <v>7.0179999999999998</v>
      </c>
      <c r="E123" s="52" t="s">
        <v>38</v>
      </c>
      <c r="F123" s="84" t="s">
        <v>42</v>
      </c>
      <c r="G123" s="99" t="s">
        <v>212</v>
      </c>
      <c r="H123" s="13"/>
      <c r="I123" s="74">
        <v>0.44794</v>
      </c>
      <c r="J123" s="76" t="s">
        <v>39</v>
      </c>
      <c r="K123" s="53"/>
      <c r="L123" s="82">
        <v>11.7782</v>
      </c>
      <c r="M123" s="52" t="s">
        <v>41</v>
      </c>
      <c r="N123" s="75" t="s">
        <v>39</v>
      </c>
      <c r="O123" s="99" t="s">
        <v>205</v>
      </c>
      <c r="P123" s="54"/>
      <c r="Q123" s="82">
        <v>50.913499999999999</v>
      </c>
      <c r="R123" s="52" t="s">
        <v>35</v>
      </c>
      <c r="S123" s="91" t="s">
        <v>36</v>
      </c>
      <c r="T123" s="99" t="s">
        <v>750</v>
      </c>
      <c r="U123" s="54"/>
      <c r="V123" s="117">
        <v>59</v>
      </c>
      <c r="W123" s="54"/>
      <c r="X123" s="11">
        <v>2</v>
      </c>
      <c r="Y123" s="54"/>
      <c r="Z123" s="91">
        <v>11.345462755649212</v>
      </c>
      <c r="AA123" s="52" t="s">
        <v>35</v>
      </c>
      <c r="AB123" s="54"/>
      <c r="AC123" s="91">
        <v>5.0999999999999996</v>
      </c>
      <c r="AD123" s="59"/>
      <c r="AE123" s="91">
        <v>5.0999999999999996</v>
      </c>
      <c r="AF123" s="59"/>
      <c r="AG123" s="75">
        <v>5.8</v>
      </c>
      <c r="AH123" s="54"/>
      <c r="AI123" s="101">
        <v>18.103999999999999</v>
      </c>
      <c r="AJ123" s="52" t="s">
        <v>35</v>
      </c>
      <c r="AK123" s="54"/>
      <c r="AL123" s="55" t="s">
        <v>44</v>
      </c>
      <c r="AM123" s="56"/>
      <c r="AN123" s="55">
        <v>0.8466763250484487</v>
      </c>
      <c r="AO123" s="57"/>
      <c r="AP123" s="58">
        <v>9</v>
      </c>
      <c r="AQ123" s="54"/>
      <c r="AR123" s="58">
        <v>5</v>
      </c>
      <c r="AS123" s="54"/>
      <c r="AT123" s="104">
        <v>15</v>
      </c>
      <c r="AU123" s="54"/>
      <c r="AV123" s="91">
        <v>2.0666666666666669</v>
      </c>
      <c r="AW123" s="54"/>
      <c r="AX123" s="75">
        <v>10.666666666666666</v>
      </c>
      <c r="AY123" s="59"/>
      <c r="AZ123" s="92">
        <v>2.7833333333333332</v>
      </c>
      <c r="BA123" s="59"/>
      <c r="BB123" s="75">
        <v>15.383333333333333</v>
      </c>
      <c r="BC123" s="57"/>
      <c r="BD123" s="55">
        <v>6.6</v>
      </c>
      <c r="BE123" s="70"/>
      <c r="BF123" s="55">
        <v>93.4</v>
      </c>
      <c r="BG123" s="54"/>
      <c r="BH123" s="60">
        <v>6400</v>
      </c>
    </row>
    <row r="124" spans="1:60" s="61" customFormat="1" ht="15.75" customHeight="1" x14ac:dyDescent="0.3">
      <c r="A124" s="8" t="s">
        <v>119</v>
      </c>
      <c r="B124" s="8" t="s">
        <v>120</v>
      </c>
      <c r="C124" s="19"/>
      <c r="D124" s="81">
        <v>9.2501999999999995</v>
      </c>
      <c r="E124" s="52" t="s">
        <v>35</v>
      </c>
      <c r="F124" s="84" t="s">
        <v>42</v>
      </c>
      <c r="G124" s="99" t="s">
        <v>40</v>
      </c>
      <c r="H124" s="13"/>
      <c r="I124" s="87">
        <v>0.85004999999999997</v>
      </c>
      <c r="J124" s="89" t="s">
        <v>36</v>
      </c>
      <c r="K124" s="53"/>
      <c r="L124" s="73">
        <v>9.1587999999999994</v>
      </c>
      <c r="M124" s="52" t="s">
        <v>41</v>
      </c>
      <c r="N124" s="91" t="s">
        <v>36</v>
      </c>
      <c r="O124" s="99" t="s">
        <v>749</v>
      </c>
      <c r="P124" s="54"/>
      <c r="Q124" s="82">
        <v>53.422600000000003</v>
      </c>
      <c r="R124" s="52" t="s">
        <v>38</v>
      </c>
      <c r="S124" s="91" t="s">
        <v>36</v>
      </c>
      <c r="T124" s="99" t="s">
        <v>133</v>
      </c>
      <c r="U124" s="54"/>
      <c r="V124" s="118">
        <v>141</v>
      </c>
      <c r="W124" s="54"/>
      <c r="X124" s="11">
        <v>25</v>
      </c>
      <c r="Y124" s="54"/>
      <c r="Z124" s="75">
        <v>8.8847269488157501</v>
      </c>
      <c r="AA124" s="52" t="s">
        <v>35</v>
      </c>
      <c r="AB124" s="54"/>
      <c r="AC124" s="75">
        <v>6.7</v>
      </c>
      <c r="AD124" s="59"/>
      <c r="AE124" s="75">
        <v>6.5</v>
      </c>
      <c r="AF124" s="59"/>
      <c r="AG124" s="91">
        <v>5.2</v>
      </c>
      <c r="AH124" s="54"/>
      <c r="AI124" s="101">
        <v>20.276</v>
      </c>
      <c r="AJ124" s="52" t="s">
        <v>35</v>
      </c>
      <c r="AK124" s="54"/>
      <c r="AL124" s="55" t="s">
        <v>44</v>
      </c>
      <c r="AM124" s="56"/>
      <c r="AN124" s="55">
        <v>6.303816549802435</v>
      </c>
      <c r="AO124" s="57"/>
      <c r="AP124" s="58">
        <v>9</v>
      </c>
      <c r="AQ124" s="54"/>
      <c r="AR124" s="58">
        <v>3</v>
      </c>
      <c r="AS124" s="54"/>
      <c r="AT124" s="104">
        <v>15</v>
      </c>
      <c r="AU124" s="54"/>
      <c r="AV124" s="91">
        <v>1.9166666666666667</v>
      </c>
      <c r="AW124" s="54"/>
      <c r="AX124" s="75">
        <v>10.583333333333334</v>
      </c>
      <c r="AY124" s="59"/>
      <c r="AZ124" s="75">
        <v>2.8833333333333333</v>
      </c>
      <c r="BA124" s="59"/>
      <c r="BB124" s="91">
        <v>19.383333333333333</v>
      </c>
      <c r="BC124" s="57"/>
      <c r="BD124" s="55">
        <v>3.8</v>
      </c>
      <c r="BE124" s="70"/>
      <c r="BF124" s="55">
        <v>96.2</v>
      </c>
      <c r="BG124" s="54"/>
      <c r="BH124" s="60">
        <v>7100</v>
      </c>
    </row>
    <row r="125" spans="1:60" s="61" customFormat="1" ht="15.75" customHeight="1" x14ac:dyDescent="0.3">
      <c r="A125" s="8" t="s">
        <v>150</v>
      </c>
      <c r="B125" s="8" t="s">
        <v>151</v>
      </c>
      <c r="C125" s="19"/>
      <c r="D125" s="81">
        <v>7.8639000000000001</v>
      </c>
      <c r="E125" s="52" t="s">
        <v>38</v>
      </c>
      <c r="F125" s="84" t="s">
        <v>42</v>
      </c>
      <c r="G125" s="99" t="s">
        <v>381</v>
      </c>
      <c r="H125" s="13"/>
      <c r="I125" s="74">
        <v>0.57476000000000005</v>
      </c>
      <c r="J125" s="76" t="s">
        <v>39</v>
      </c>
      <c r="K125" s="53"/>
      <c r="L125" s="73">
        <v>10.0252</v>
      </c>
      <c r="M125" s="52" t="s">
        <v>38</v>
      </c>
      <c r="N125" s="75" t="s">
        <v>39</v>
      </c>
      <c r="O125" s="99" t="s">
        <v>68</v>
      </c>
      <c r="P125" s="54"/>
      <c r="Q125" s="82">
        <v>46.462800000000001</v>
      </c>
      <c r="R125" s="52" t="s">
        <v>35</v>
      </c>
      <c r="S125" s="91" t="s">
        <v>36</v>
      </c>
      <c r="T125" s="99" t="s">
        <v>97</v>
      </c>
      <c r="U125" s="54"/>
      <c r="V125" s="118">
        <v>84</v>
      </c>
      <c r="W125" s="54"/>
      <c r="X125" s="11">
        <v>10</v>
      </c>
      <c r="Y125" s="54"/>
      <c r="Z125" s="91">
        <v>12.531455475282085</v>
      </c>
      <c r="AA125" s="52" t="s">
        <v>38</v>
      </c>
      <c r="AB125" s="54"/>
      <c r="AC125" s="52" t="s">
        <v>43</v>
      </c>
      <c r="AD125" s="59"/>
      <c r="AE125" s="52" t="s">
        <v>43</v>
      </c>
      <c r="AF125" s="59"/>
      <c r="AG125" s="52" t="s">
        <v>43</v>
      </c>
      <c r="AH125" s="54"/>
      <c r="AI125" s="101">
        <v>18.103999999999999</v>
      </c>
      <c r="AJ125" s="52" t="s">
        <v>35</v>
      </c>
      <c r="AK125" s="54"/>
      <c r="AL125" s="55" t="s">
        <v>44</v>
      </c>
      <c r="AM125" s="56"/>
      <c r="AN125" s="55">
        <v>1.4611575614903807</v>
      </c>
      <c r="AO125" s="57"/>
      <c r="AP125" s="58">
        <v>10</v>
      </c>
      <c r="AQ125" s="54"/>
      <c r="AR125" s="58">
        <v>5</v>
      </c>
      <c r="AS125" s="54"/>
      <c r="AT125" s="105">
        <v>7</v>
      </c>
      <c r="AU125" s="54"/>
      <c r="AV125" s="91">
        <v>1.8666666666666667</v>
      </c>
      <c r="AW125" s="54"/>
      <c r="AX125" s="92">
        <v>9.5500000000000007</v>
      </c>
      <c r="AY125" s="59"/>
      <c r="AZ125" s="92">
        <v>2.7666666666666666</v>
      </c>
      <c r="BA125" s="59"/>
      <c r="BB125" s="75">
        <v>14.45</v>
      </c>
      <c r="BC125" s="57"/>
      <c r="BD125" s="55">
        <v>6.6</v>
      </c>
      <c r="BE125" s="70"/>
      <c r="BF125" s="55">
        <v>93.4</v>
      </c>
      <c r="BG125" s="54"/>
      <c r="BH125" s="60">
        <v>6200</v>
      </c>
    </row>
    <row r="126" spans="1:60" s="61" customFormat="1" ht="15.75" customHeight="1" x14ac:dyDescent="0.3">
      <c r="A126" s="8" t="s">
        <v>238</v>
      </c>
      <c r="B126" s="8" t="s">
        <v>239</v>
      </c>
      <c r="C126" s="19"/>
      <c r="D126" s="73">
        <v>9.3963000000000001</v>
      </c>
      <c r="E126" s="52" t="s">
        <v>35</v>
      </c>
      <c r="F126" s="85" t="s">
        <v>39</v>
      </c>
      <c r="G126" s="99" t="s">
        <v>251</v>
      </c>
      <c r="H126" s="13"/>
      <c r="I126" s="74">
        <v>0.51788000000000001</v>
      </c>
      <c r="J126" s="89" t="s">
        <v>36</v>
      </c>
      <c r="K126" s="53"/>
      <c r="L126" s="82">
        <v>15.717499999999999</v>
      </c>
      <c r="M126" s="52" t="s">
        <v>38</v>
      </c>
      <c r="N126" s="91" t="s">
        <v>36</v>
      </c>
      <c r="O126" s="99" t="s">
        <v>121</v>
      </c>
      <c r="P126" s="54"/>
      <c r="Q126" s="82">
        <v>69.665199999999999</v>
      </c>
      <c r="R126" s="52" t="s">
        <v>35</v>
      </c>
      <c r="S126" s="91" t="s">
        <v>36</v>
      </c>
      <c r="T126" s="99" t="s">
        <v>264</v>
      </c>
      <c r="U126" s="54"/>
      <c r="V126" s="119">
        <v>244</v>
      </c>
      <c r="W126" s="54"/>
      <c r="X126" s="11">
        <v>12</v>
      </c>
      <c r="Y126" s="54"/>
      <c r="Z126" s="91">
        <v>12.338770864946889</v>
      </c>
      <c r="AA126" s="52" t="s">
        <v>35</v>
      </c>
      <c r="AB126" s="54"/>
      <c r="AC126" s="91">
        <v>4.5999999999999996</v>
      </c>
      <c r="AD126" s="59"/>
      <c r="AE126" s="91">
        <v>4.5999999999999996</v>
      </c>
      <c r="AF126" s="59"/>
      <c r="AG126" s="91">
        <v>5.7</v>
      </c>
      <c r="AH126" s="54"/>
      <c r="AI126" s="101">
        <v>53.414000000000001</v>
      </c>
      <c r="AJ126" s="52" t="s">
        <v>35</v>
      </c>
      <c r="AK126" s="54"/>
      <c r="AL126" s="55" t="s">
        <v>44</v>
      </c>
      <c r="AM126" s="56"/>
      <c r="AN126" s="55">
        <v>0.69233687405159339</v>
      </c>
      <c r="AO126" s="57"/>
      <c r="AP126" s="58">
        <v>10</v>
      </c>
      <c r="AQ126" s="54"/>
      <c r="AR126" s="58">
        <v>5</v>
      </c>
      <c r="AS126" s="54"/>
      <c r="AT126" s="104">
        <v>15</v>
      </c>
      <c r="AU126" s="54"/>
      <c r="AV126" s="75">
        <v>1.7166666666666666</v>
      </c>
      <c r="AW126" s="54"/>
      <c r="AX126" s="92">
        <v>9.1166666666666671</v>
      </c>
      <c r="AY126" s="59"/>
      <c r="AZ126" s="75">
        <v>2.8166666666666669</v>
      </c>
      <c r="BA126" s="59"/>
      <c r="BB126" s="92">
        <v>11.683333333333334</v>
      </c>
      <c r="BC126" s="57"/>
      <c r="BD126" s="55">
        <v>3.6</v>
      </c>
      <c r="BE126" s="70"/>
      <c r="BF126" s="55">
        <v>96.4</v>
      </c>
      <c r="BG126" s="54"/>
      <c r="BH126" s="60">
        <v>7000</v>
      </c>
    </row>
    <row r="127" spans="1:60" s="61" customFormat="1" ht="15.75" customHeight="1" x14ac:dyDescent="0.3">
      <c r="A127" s="8" t="s">
        <v>268</v>
      </c>
      <c r="B127" s="8" t="s">
        <v>269</v>
      </c>
      <c r="C127" s="19"/>
      <c r="D127" s="73">
        <v>9.5593000000000004</v>
      </c>
      <c r="E127" s="52" t="s">
        <v>38</v>
      </c>
      <c r="F127" s="84" t="s">
        <v>42</v>
      </c>
      <c r="G127" s="99" t="s">
        <v>50</v>
      </c>
      <c r="H127" s="13"/>
      <c r="I127" s="74">
        <v>0.57876000000000005</v>
      </c>
      <c r="J127" s="76" t="s">
        <v>39</v>
      </c>
      <c r="K127" s="53"/>
      <c r="L127" s="82">
        <v>10.470700000000001</v>
      </c>
      <c r="M127" s="52" t="s">
        <v>38</v>
      </c>
      <c r="N127" s="75" t="s">
        <v>39</v>
      </c>
      <c r="O127" s="99" t="s">
        <v>298</v>
      </c>
      <c r="P127" s="54"/>
      <c r="Q127" s="82">
        <v>40.105200000000004</v>
      </c>
      <c r="R127" s="52" t="s">
        <v>35</v>
      </c>
      <c r="S127" s="75" t="s">
        <v>39</v>
      </c>
      <c r="T127" s="99" t="s">
        <v>750</v>
      </c>
      <c r="U127" s="54"/>
      <c r="V127" s="118">
        <v>161</v>
      </c>
      <c r="W127" s="54"/>
      <c r="X127" s="11">
        <v>33</v>
      </c>
      <c r="Y127" s="54"/>
      <c r="Z127" s="75">
        <v>10.069933685802557</v>
      </c>
      <c r="AA127" s="52" t="s">
        <v>41</v>
      </c>
      <c r="AB127" s="54"/>
      <c r="AC127" s="52" t="s">
        <v>43</v>
      </c>
      <c r="AD127" s="59"/>
      <c r="AE127" s="52" t="s">
        <v>43</v>
      </c>
      <c r="AF127" s="59"/>
      <c r="AG127" s="52" t="s">
        <v>43</v>
      </c>
      <c r="AH127" s="54"/>
      <c r="AI127" s="103">
        <v>56.304000000000002</v>
      </c>
      <c r="AJ127" s="52" t="s">
        <v>35</v>
      </c>
      <c r="AK127" s="54"/>
      <c r="AL127" s="55" t="s">
        <v>44</v>
      </c>
      <c r="AM127" s="56"/>
      <c r="AN127" s="55">
        <v>2.5207151074858776</v>
      </c>
      <c r="AO127" s="57"/>
      <c r="AP127" s="58">
        <v>9</v>
      </c>
      <c r="AQ127" s="54"/>
      <c r="AR127" s="58">
        <v>5</v>
      </c>
      <c r="AS127" s="54"/>
      <c r="AT127" s="104">
        <v>15</v>
      </c>
      <c r="AU127" s="54"/>
      <c r="AV127" s="75">
        <v>1.7833333333333334</v>
      </c>
      <c r="AW127" s="54"/>
      <c r="AX127" s="75">
        <v>11.1</v>
      </c>
      <c r="AY127" s="59"/>
      <c r="AZ127" s="75">
        <v>2.8333333333333335</v>
      </c>
      <c r="BA127" s="59"/>
      <c r="BB127" s="75">
        <v>15.116666666666667</v>
      </c>
      <c r="BC127" s="57"/>
      <c r="BD127" s="55">
        <v>4.8</v>
      </c>
      <c r="BE127" s="70"/>
      <c r="BF127" s="55">
        <v>95.2</v>
      </c>
      <c r="BG127" s="54"/>
      <c r="BH127" s="60">
        <v>7200</v>
      </c>
    </row>
    <row r="128" spans="1:60" s="61" customFormat="1" ht="15.75" customHeight="1" x14ac:dyDescent="0.3">
      <c r="A128" s="8" t="s">
        <v>270</v>
      </c>
      <c r="B128" s="8" t="s">
        <v>271</v>
      </c>
      <c r="C128" s="19"/>
      <c r="D128" s="81">
        <v>9.3754000000000008</v>
      </c>
      <c r="E128" s="52" t="s">
        <v>35</v>
      </c>
      <c r="F128" s="85" t="s">
        <v>39</v>
      </c>
      <c r="G128" s="99" t="s">
        <v>316</v>
      </c>
      <c r="H128" s="13"/>
      <c r="I128" s="87">
        <v>1.0184500000000001</v>
      </c>
      <c r="J128" s="89" t="s">
        <v>36</v>
      </c>
      <c r="K128" s="53"/>
      <c r="L128" s="81">
        <v>6.7610999999999999</v>
      </c>
      <c r="M128" s="52" t="s">
        <v>38</v>
      </c>
      <c r="N128" s="75" t="s">
        <v>39</v>
      </c>
      <c r="O128" s="99" t="s">
        <v>440</v>
      </c>
      <c r="P128" s="54"/>
      <c r="Q128" s="73">
        <v>31.6677</v>
      </c>
      <c r="R128" s="52" t="s">
        <v>35</v>
      </c>
      <c r="S128" s="75" t="s">
        <v>39</v>
      </c>
      <c r="T128" s="99" t="s">
        <v>138</v>
      </c>
      <c r="U128" s="54"/>
      <c r="V128" s="117">
        <v>58</v>
      </c>
      <c r="W128" s="54"/>
      <c r="X128" s="11">
        <v>32</v>
      </c>
      <c r="Y128" s="54"/>
      <c r="Z128" s="75">
        <v>8.8989053444945263</v>
      </c>
      <c r="AA128" s="52" t="s">
        <v>38</v>
      </c>
      <c r="AB128" s="54"/>
      <c r="AC128" s="52" t="s">
        <v>43</v>
      </c>
      <c r="AD128" s="59"/>
      <c r="AE128" s="52" t="s">
        <v>43</v>
      </c>
      <c r="AF128" s="59"/>
      <c r="AG128" s="52" t="s">
        <v>43</v>
      </c>
      <c r="AH128" s="54"/>
      <c r="AI128" s="101">
        <v>30.962</v>
      </c>
      <c r="AJ128" s="52" t="s">
        <v>35</v>
      </c>
      <c r="AK128" s="54"/>
      <c r="AL128" s="55" t="s">
        <v>44</v>
      </c>
      <c r="AM128" s="56"/>
      <c r="AN128" s="55">
        <v>1.9832582099162908</v>
      </c>
      <c r="AO128" s="57"/>
      <c r="AP128" s="58">
        <v>10</v>
      </c>
      <c r="AQ128" s="54"/>
      <c r="AR128" s="58">
        <v>5</v>
      </c>
      <c r="AS128" s="54"/>
      <c r="AT128" s="104">
        <v>15</v>
      </c>
      <c r="AU128" s="54"/>
      <c r="AV128" s="75">
        <v>1.6666666666666667</v>
      </c>
      <c r="AW128" s="54"/>
      <c r="AX128" s="92">
        <v>10.183333333333334</v>
      </c>
      <c r="AY128" s="59"/>
      <c r="AZ128" s="92">
        <v>2.75</v>
      </c>
      <c r="BA128" s="59"/>
      <c r="BB128" s="75">
        <v>12.95</v>
      </c>
      <c r="BC128" s="57"/>
      <c r="BD128" s="55">
        <v>0</v>
      </c>
      <c r="BE128" s="70"/>
      <c r="BF128" s="55">
        <v>100</v>
      </c>
      <c r="BG128" s="54"/>
      <c r="BH128" s="60">
        <v>6000</v>
      </c>
    </row>
    <row r="129" spans="1:60" s="61" customFormat="1" ht="15.75" customHeight="1" x14ac:dyDescent="0.3">
      <c r="A129" s="8" t="s">
        <v>275</v>
      </c>
      <c r="B129" s="8" t="s">
        <v>276</v>
      </c>
      <c r="C129" s="19"/>
      <c r="D129" s="73">
        <v>9.8353999999999999</v>
      </c>
      <c r="E129" s="52" t="s">
        <v>38</v>
      </c>
      <c r="F129" s="85" t="s">
        <v>39</v>
      </c>
      <c r="G129" s="99" t="s">
        <v>159</v>
      </c>
      <c r="H129" s="13"/>
      <c r="I129" s="86">
        <v>0.29187999999999997</v>
      </c>
      <c r="J129" s="90" t="s">
        <v>42</v>
      </c>
      <c r="K129" s="53"/>
      <c r="L129" s="82">
        <v>11.3619</v>
      </c>
      <c r="M129" s="52" t="s">
        <v>38</v>
      </c>
      <c r="N129" s="91" t="s">
        <v>36</v>
      </c>
      <c r="O129" s="99" t="s">
        <v>298</v>
      </c>
      <c r="P129" s="54"/>
      <c r="Q129" s="82">
        <v>45.709299999999999</v>
      </c>
      <c r="R129" s="52" t="s">
        <v>38</v>
      </c>
      <c r="S129" s="91" t="s">
        <v>36</v>
      </c>
      <c r="T129" s="99" t="s">
        <v>381</v>
      </c>
      <c r="U129" s="54"/>
      <c r="V129" s="118">
        <v>189</v>
      </c>
      <c r="W129" s="54"/>
      <c r="X129" s="11">
        <v>-9</v>
      </c>
      <c r="Y129" s="54"/>
      <c r="Z129" s="91">
        <v>12.77941336822593</v>
      </c>
      <c r="AA129" s="52" t="s">
        <v>41</v>
      </c>
      <c r="AB129" s="54"/>
      <c r="AC129" s="91">
        <v>3.6</v>
      </c>
      <c r="AD129" s="59"/>
      <c r="AE129" s="91">
        <v>3.7</v>
      </c>
      <c r="AF129" s="59"/>
      <c r="AG129" s="91">
        <v>4.3</v>
      </c>
      <c r="AH129" s="54"/>
      <c r="AI129" s="103">
        <v>94.906999999999996</v>
      </c>
      <c r="AJ129" s="52" t="s">
        <v>41</v>
      </c>
      <c r="AK129" s="54"/>
      <c r="AL129" s="55" t="s">
        <v>44</v>
      </c>
      <c r="AM129" s="56"/>
      <c r="AN129" s="55">
        <v>3.0967179151673756</v>
      </c>
      <c r="AO129" s="57"/>
      <c r="AP129" s="58">
        <v>8</v>
      </c>
      <c r="AQ129" s="54"/>
      <c r="AR129" s="58">
        <v>4</v>
      </c>
      <c r="AS129" s="54"/>
      <c r="AT129" s="106">
        <v>14</v>
      </c>
      <c r="AU129" s="54"/>
      <c r="AV129" s="91">
        <v>2.0666666666666669</v>
      </c>
      <c r="AW129" s="54"/>
      <c r="AX129" s="75">
        <v>12.116666666666667</v>
      </c>
      <c r="AY129" s="59"/>
      <c r="AZ129" s="75">
        <v>2.8</v>
      </c>
      <c r="BA129" s="59"/>
      <c r="BB129" s="75">
        <v>15.033333333333333</v>
      </c>
      <c r="BC129" s="57"/>
      <c r="BD129" s="55">
        <v>14.8</v>
      </c>
      <c r="BE129" s="70"/>
      <c r="BF129" s="55">
        <v>85.2</v>
      </c>
      <c r="BG129" s="54"/>
      <c r="BH129" s="60">
        <v>8000</v>
      </c>
    </row>
    <row r="130" spans="1:60" s="61" customFormat="1" ht="15.75" customHeight="1" x14ac:dyDescent="0.3">
      <c r="A130" s="8" t="s">
        <v>277</v>
      </c>
      <c r="B130" s="8" t="s">
        <v>278</v>
      </c>
      <c r="C130" s="19"/>
      <c r="D130" s="81">
        <v>8.1414000000000009</v>
      </c>
      <c r="E130" s="52" t="s">
        <v>35</v>
      </c>
      <c r="F130" s="84" t="s">
        <v>42</v>
      </c>
      <c r="G130" s="99" t="s">
        <v>1121</v>
      </c>
      <c r="H130" s="13"/>
      <c r="I130" s="87">
        <v>0.70401000000000002</v>
      </c>
      <c r="J130" s="89" t="s">
        <v>36</v>
      </c>
      <c r="K130" s="53"/>
      <c r="L130" s="73">
        <v>9.1282999999999994</v>
      </c>
      <c r="M130" s="52" t="s">
        <v>35</v>
      </c>
      <c r="N130" s="91" t="s">
        <v>36</v>
      </c>
      <c r="O130" s="99" t="s">
        <v>124</v>
      </c>
      <c r="P130" s="54"/>
      <c r="Q130" s="82">
        <v>46.484400000000001</v>
      </c>
      <c r="R130" s="52" t="s">
        <v>35</v>
      </c>
      <c r="S130" s="91" t="s">
        <v>36</v>
      </c>
      <c r="T130" s="99" t="s">
        <v>72</v>
      </c>
      <c r="U130" s="54"/>
      <c r="V130" s="118">
        <v>83</v>
      </c>
      <c r="W130" s="54"/>
      <c r="X130" s="11">
        <v>60</v>
      </c>
      <c r="Y130" s="54"/>
      <c r="Z130" s="91">
        <v>12.458881578947368</v>
      </c>
      <c r="AA130" s="52" t="s">
        <v>41</v>
      </c>
      <c r="AB130" s="54"/>
      <c r="AC130" s="52" t="s">
        <v>43</v>
      </c>
      <c r="AD130" s="59"/>
      <c r="AE130" s="52" t="s">
        <v>43</v>
      </c>
      <c r="AF130" s="59"/>
      <c r="AG130" s="52" t="s">
        <v>43</v>
      </c>
      <c r="AH130" s="54"/>
      <c r="AI130" s="103">
        <v>69.122</v>
      </c>
      <c r="AJ130" s="52" t="s">
        <v>38</v>
      </c>
      <c r="AK130" s="54"/>
      <c r="AL130" s="55" t="s">
        <v>44</v>
      </c>
      <c r="AM130" s="56"/>
      <c r="AN130" s="55">
        <v>4.2763157894736841</v>
      </c>
      <c r="AO130" s="57"/>
      <c r="AP130" s="58">
        <v>8</v>
      </c>
      <c r="AQ130" s="54"/>
      <c r="AR130" s="58">
        <v>3</v>
      </c>
      <c r="AS130" s="54"/>
      <c r="AT130" s="106">
        <v>14</v>
      </c>
      <c r="AU130" s="54"/>
      <c r="AV130" s="91">
        <v>1.8833333333333333</v>
      </c>
      <c r="AW130" s="54"/>
      <c r="AX130" s="75">
        <v>10.733333333333333</v>
      </c>
      <c r="AY130" s="59"/>
      <c r="AZ130" s="75">
        <v>2.8833333333333333</v>
      </c>
      <c r="BA130" s="59"/>
      <c r="BB130" s="75">
        <v>17.766666666666666</v>
      </c>
      <c r="BC130" s="57"/>
      <c r="BD130" s="55">
        <v>15.4</v>
      </c>
      <c r="BE130" s="70"/>
      <c r="BF130" s="55">
        <v>84.6</v>
      </c>
      <c r="BG130" s="54"/>
      <c r="BH130" s="60">
        <v>7700</v>
      </c>
    </row>
    <row r="131" spans="1:60" s="61" customFormat="1" ht="15.75" customHeight="1" x14ac:dyDescent="0.3">
      <c r="A131" s="8" t="s">
        <v>310</v>
      </c>
      <c r="B131" s="8" t="s">
        <v>311</v>
      </c>
      <c r="C131" s="19"/>
      <c r="D131" s="73">
        <v>11.356999999999999</v>
      </c>
      <c r="E131" s="52" t="s">
        <v>38</v>
      </c>
      <c r="F131" s="83" t="s">
        <v>36</v>
      </c>
      <c r="G131" s="99" t="s">
        <v>92</v>
      </c>
      <c r="H131" s="13"/>
      <c r="I131" s="74">
        <v>0.49018</v>
      </c>
      <c r="J131" s="90" t="s">
        <v>42</v>
      </c>
      <c r="K131" s="53"/>
      <c r="L131" s="82">
        <v>11.279500000000001</v>
      </c>
      <c r="M131" s="52" t="s">
        <v>38</v>
      </c>
      <c r="N131" s="75" t="s">
        <v>39</v>
      </c>
      <c r="O131" s="99" t="s">
        <v>715</v>
      </c>
      <c r="P131" s="54"/>
      <c r="Q131" s="82">
        <v>51.726799999999997</v>
      </c>
      <c r="R131" s="52" t="s">
        <v>38</v>
      </c>
      <c r="S131" s="91" t="s">
        <v>36</v>
      </c>
      <c r="T131" s="99" t="s">
        <v>667</v>
      </c>
      <c r="U131" s="54"/>
      <c r="V131" s="119">
        <v>249</v>
      </c>
      <c r="W131" s="54"/>
      <c r="X131" s="11">
        <v>4</v>
      </c>
      <c r="Y131" s="54"/>
      <c r="Z131" s="91">
        <v>13.353230745377727</v>
      </c>
      <c r="AA131" s="52" t="s">
        <v>38</v>
      </c>
      <c r="AB131" s="54"/>
      <c r="AC131" s="75">
        <v>5.7</v>
      </c>
      <c r="AD131" s="59"/>
      <c r="AE131" s="75">
        <v>5.6</v>
      </c>
      <c r="AF131" s="59"/>
      <c r="AG131" s="91">
        <v>5.5</v>
      </c>
      <c r="AH131" s="54"/>
      <c r="AI131" s="102">
        <v>7.81</v>
      </c>
      <c r="AJ131" s="52" t="s">
        <v>35</v>
      </c>
      <c r="AK131" s="54"/>
      <c r="AL131" s="55" t="s">
        <v>44</v>
      </c>
      <c r="AM131" s="56"/>
      <c r="AN131" s="55">
        <v>3.4885073064847472</v>
      </c>
      <c r="AO131" s="57"/>
      <c r="AP131" s="58">
        <v>10</v>
      </c>
      <c r="AQ131" s="54"/>
      <c r="AR131" s="58">
        <v>5</v>
      </c>
      <c r="AS131" s="54"/>
      <c r="AT131" s="106">
        <v>13</v>
      </c>
      <c r="AU131" s="54"/>
      <c r="AV131" s="91">
        <v>2</v>
      </c>
      <c r="AW131" s="54"/>
      <c r="AX131" s="92">
        <v>10.133333333333333</v>
      </c>
      <c r="AY131" s="59"/>
      <c r="AZ131" s="75">
        <v>3.0333333333333332</v>
      </c>
      <c r="BA131" s="59"/>
      <c r="BB131" s="75">
        <v>16.916666666666668</v>
      </c>
      <c r="BC131" s="57"/>
      <c r="BD131" s="55">
        <v>8.8000000000000007</v>
      </c>
      <c r="BE131" s="70"/>
      <c r="BF131" s="55">
        <v>91.2</v>
      </c>
      <c r="BG131" s="54"/>
      <c r="BH131" s="60">
        <v>8600</v>
      </c>
    </row>
    <row r="132" spans="1:60" s="61" customFormat="1" ht="15.75" customHeight="1" x14ac:dyDescent="0.3">
      <c r="A132" s="8" t="s">
        <v>317</v>
      </c>
      <c r="B132" s="8" t="s">
        <v>318</v>
      </c>
      <c r="C132" s="19"/>
      <c r="D132" s="73">
        <v>9.4735999999999994</v>
      </c>
      <c r="E132" s="52" t="s">
        <v>35</v>
      </c>
      <c r="F132" s="84" t="s">
        <v>42</v>
      </c>
      <c r="G132" s="99" t="s">
        <v>187</v>
      </c>
      <c r="H132" s="13"/>
      <c r="I132" s="74">
        <v>0.44818000000000002</v>
      </c>
      <c r="J132" s="76" t="s">
        <v>39</v>
      </c>
      <c r="K132" s="53"/>
      <c r="L132" s="82">
        <v>11.038500000000001</v>
      </c>
      <c r="M132" s="52" t="s">
        <v>38</v>
      </c>
      <c r="N132" s="75" t="s">
        <v>39</v>
      </c>
      <c r="O132" s="99" t="s">
        <v>152</v>
      </c>
      <c r="P132" s="54"/>
      <c r="Q132" s="82">
        <v>50.093699999999998</v>
      </c>
      <c r="R132" s="52" t="s">
        <v>38</v>
      </c>
      <c r="S132" s="91" t="s">
        <v>36</v>
      </c>
      <c r="T132" s="99" t="s">
        <v>251</v>
      </c>
      <c r="U132" s="54"/>
      <c r="V132" s="118">
        <v>176</v>
      </c>
      <c r="W132" s="54"/>
      <c r="X132" s="11">
        <v>27</v>
      </c>
      <c r="Y132" s="54"/>
      <c r="Z132" s="75">
        <v>10.450186510414166</v>
      </c>
      <c r="AA132" s="52" t="s">
        <v>38</v>
      </c>
      <c r="AB132" s="54"/>
      <c r="AC132" s="52" t="s">
        <v>43</v>
      </c>
      <c r="AD132" s="59"/>
      <c r="AE132" s="52" t="s">
        <v>43</v>
      </c>
      <c r="AF132" s="59"/>
      <c r="AG132" s="52" t="s">
        <v>43</v>
      </c>
      <c r="AH132" s="54"/>
      <c r="AI132" s="103">
        <v>77.242000000000004</v>
      </c>
      <c r="AJ132" s="52" t="s">
        <v>38</v>
      </c>
      <c r="AK132" s="54"/>
      <c r="AL132" s="55" t="s">
        <v>44</v>
      </c>
      <c r="AM132" s="56"/>
      <c r="AN132" s="55">
        <v>1.5489169588396332</v>
      </c>
      <c r="AO132" s="57"/>
      <c r="AP132" s="58">
        <v>10</v>
      </c>
      <c r="AQ132" s="54"/>
      <c r="AR132" s="58">
        <v>5</v>
      </c>
      <c r="AS132" s="54"/>
      <c r="AT132" s="104">
        <v>15</v>
      </c>
      <c r="AU132" s="54"/>
      <c r="AV132" s="52" t="s">
        <v>43</v>
      </c>
      <c r="AW132" s="54"/>
      <c r="AX132" s="52" t="s">
        <v>43</v>
      </c>
      <c r="AY132" s="59"/>
      <c r="AZ132" s="92">
        <v>2.7833333333333332</v>
      </c>
      <c r="BA132" s="59"/>
      <c r="BB132" s="75">
        <v>13.366666666666667</v>
      </c>
      <c r="BC132" s="57"/>
      <c r="BD132" s="55">
        <v>1.6</v>
      </c>
      <c r="BE132" s="70"/>
      <c r="BF132" s="55">
        <v>98.4</v>
      </c>
      <c r="BG132" s="54"/>
      <c r="BH132" s="60">
        <v>7200</v>
      </c>
    </row>
    <row r="133" spans="1:60" s="61" customFormat="1" ht="15.75" customHeight="1" x14ac:dyDescent="0.3">
      <c r="A133" s="8" t="s">
        <v>332</v>
      </c>
      <c r="B133" s="8" t="s">
        <v>333</v>
      </c>
      <c r="C133" s="19"/>
      <c r="D133" s="81">
        <v>7.6422999999999996</v>
      </c>
      <c r="E133" s="52" t="s">
        <v>35</v>
      </c>
      <c r="F133" s="84" t="s">
        <v>42</v>
      </c>
      <c r="G133" s="99" t="s">
        <v>37</v>
      </c>
      <c r="H133" s="13"/>
      <c r="I133" s="74">
        <v>0.37403999999999998</v>
      </c>
      <c r="J133" s="76" t="s">
        <v>39</v>
      </c>
      <c r="K133" s="53"/>
      <c r="L133" s="81">
        <v>6.4851000000000001</v>
      </c>
      <c r="M133" s="52" t="s">
        <v>41</v>
      </c>
      <c r="N133" s="75" t="s">
        <v>39</v>
      </c>
      <c r="O133" s="99" t="s">
        <v>47</v>
      </c>
      <c r="P133" s="54"/>
      <c r="Q133" s="73">
        <v>35.635100000000001</v>
      </c>
      <c r="R133" s="52" t="s">
        <v>35</v>
      </c>
      <c r="S133" s="91" t="s">
        <v>36</v>
      </c>
      <c r="T133" s="99" t="s">
        <v>692</v>
      </c>
      <c r="U133" s="54"/>
      <c r="V133" s="117">
        <v>24</v>
      </c>
      <c r="W133" s="54"/>
      <c r="X133" s="11">
        <v>-1</v>
      </c>
      <c r="Y133" s="54"/>
      <c r="Z133" s="75">
        <v>9.1489710137016225</v>
      </c>
      <c r="AA133" s="52" t="s">
        <v>41</v>
      </c>
      <c r="AB133" s="54"/>
      <c r="AC133" s="75">
        <v>6.6</v>
      </c>
      <c r="AD133" s="59"/>
      <c r="AE133" s="75">
        <v>6.6</v>
      </c>
      <c r="AF133" s="59"/>
      <c r="AG133" s="75">
        <v>6.3</v>
      </c>
      <c r="AH133" s="54"/>
      <c r="AI133" s="101">
        <v>18.103999999999999</v>
      </c>
      <c r="AJ133" s="52" t="s">
        <v>35</v>
      </c>
      <c r="AK133" s="54"/>
      <c r="AL133" s="55" t="s">
        <v>44</v>
      </c>
      <c r="AM133" s="56"/>
      <c r="AN133" s="55">
        <v>1.0699273977837218</v>
      </c>
      <c r="AO133" s="57"/>
      <c r="AP133" s="58">
        <v>9</v>
      </c>
      <c r="AQ133" s="54"/>
      <c r="AR133" s="58">
        <v>4</v>
      </c>
      <c r="AS133" s="54"/>
      <c r="AT133" s="104">
        <v>15</v>
      </c>
      <c r="AU133" s="54"/>
      <c r="AV133" s="91">
        <v>1.9333333333333333</v>
      </c>
      <c r="AW133" s="54"/>
      <c r="AX133" s="92">
        <v>9.4833333333333325</v>
      </c>
      <c r="AY133" s="59"/>
      <c r="AZ133" s="75">
        <v>2.8333333333333335</v>
      </c>
      <c r="BA133" s="59"/>
      <c r="BB133" s="75">
        <v>15.916666666666666</v>
      </c>
      <c r="BC133" s="57"/>
      <c r="BD133" s="55">
        <v>6.6</v>
      </c>
      <c r="BE133" s="70"/>
      <c r="BF133" s="55">
        <v>93.4</v>
      </c>
      <c r="BG133" s="54"/>
      <c r="BH133" s="60">
        <v>5300</v>
      </c>
    </row>
    <row r="134" spans="1:60" s="61" customFormat="1" ht="15.75" customHeight="1" x14ac:dyDescent="0.3">
      <c r="A134" s="8" t="s">
        <v>338</v>
      </c>
      <c r="B134" s="8" t="s">
        <v>339</v>
      </c>
      <c r="C134" s="19"/>
      <c r="D134" s="81">
        <v>9.2112999999999996</v>
      </c>
      <c r="E134" s="52" t="s">
        <v>38</v>
      </c>
      <c r="F134" s="85" t="s">
        <v>39</v>
      </c>
      <c r="G134" s="99" t="s">
        <v>251</v>
      </c>
      <c r="H134" s="13"/>
      <c r="I134" s="74">
        <v>0.60068999999999995</v>
      </c>
      <c r="J134" s="89" t="s">
        <v>36</v>
      </c>
      <c r="K134" s="53"/>
      <c r="L134" s="82">
        <v>15.6883</v>
      </c>
      <c r="M134" s="52" t="s">
        <v>38</v>
      </c>
      <c r="N134" s="91" t="s">
        <v>36</v>
      </c>
      <c r="O134" s="99" t="s">
        <v>191</v>
      </c>
      <c r="P134" s="54"/>
      <c r="Q134" s="82">
        <v>59.234400000000001</v>
      </c>
      <c r="R134" s="52" t="s">
        <v>35</v>
      </c>
      <c r="S134" s="91" t="s">
        <v>36</v>
      </c>
      <c r="T134" s="99" t="s">
        <v>264</v>
      </c>
      <c r="U134" s="54"/>
      <c r="V134" s="119">
        <v>237</v>
      </c>
      <c r="W134" s="54"/>
      <c r="X134" s="11">
        <v>13</v>
      </c>
      <c r="Y134" s="54"/>
      <c r="Z134" s="91">
        <v>12.55061333652079</v>
      </c>
      <c r="AA134" s="52" t="s">
        <v>38</v>
      </c>
      <c r="AB134" s="54"/>
      <c r="AC134" s="91">
        <v>4.7</v>
      </c>
      <c r="AD134" s="59"/>
      <c r="AE134" s="91">
        <v>4.7</v>
      </c>
      <c r="AF134" s="59"/>
      <c r="AG134" s="91">
        <v>5.6</v>
      </c>
      <c r="AH134" s="54"/>
      <c r="AI134" s="101">
        <v>24.664999999999999</v>
      </c>
      <c r="AJ134" s="52" t="s">
        <v>35</v>
      </c>
      <c r="AK134" s="54"/>
      <c r="AL134" s="55" t="s">
        <v>44</v>
      </c>
      <c r="AM134" s="56"/>
      <c r="AN134" s="55">
        <v>1.1952965082400753</v>
      </c>
      <c r="AO134" s="57"/>
      <c r="AP134" s="58">
        <v>9</v>
      </c>
      <c r="AQ134" s="54"/>
      <c r="AR134" s="58">
        <v>5</v>
      </c>
      <c r="AS134" s="54"/>
      <c r="AT134" s="104">
        <v>16</v>
      </c>
      <c r="AU134" s="54"/>
      <c r="AV134" s="75">
        <v>1.5833333333333333</v>
      </c>
      <c r="AW134" s="54"/>
      <c r="AX134" s="92">
        <v>8.1666666666666661</v>
      </c>
      <c r="AY134" s="59"/>
      <c r="AZ134" s="75">
        <v>2.8666666666666667</v>
      </c>
      <c r="BA134" s="59"/>
      <c r="BB134" s="92">
        <v>11.333333333333334</v>
      </c>
      <c r="BC134" s="57"/>
      <c r="BD134" s="55">
        <v>4.8</v>
      </c>
      <c r="BE134" s="70"/>
      <c r="BF134" s="55">
        <v>95.2</v>
      </c>
      <c r="BG134" s="54"/>
      <c r="BH134" s="60">
        <v>6800</v>
      </c>
    </row>
    <row r="135" spans="1:60" s="61" customFormat="1" ht="15.75" customHeight="1" x14ac:dyDescent="0.3">
      <c r="A135" s="8" t="s">
        <v>368</v>
      </c>
      <c r="B135" s="8" t="s">
        <v>369</v>
      </c>
      <c r="C135" s="19"/>
      <c r="D135" s="81">
        <v>7.4572000000000003</v>
      </c>
      <c r="E135" s="52" t="s">
        <v>38</v>
      </c>
      <c r="F135" s="85" t="s">
        <v>39</v>
      </c>
      <c r="G135" s="99" t="s">
        <v>76</v>
      </c>
      <c r="H135" s="13"/>
      <c r="I135" s="86">
        <v>0.18690999999999999</v>
      </c>
      <c r="J135" s="76" t="s">
        <v>39</v>
      </c>
      <c r="K135" s="53"/>
      <c r="L135" s="81">
        <v>3.6516000000000002</v>
      </c>
      <c r="M135" s="52" t="s">
        <v>41</v>
      </c>
      <c r="N135" s="75" t="s">
        <v>39</v>
      </c>
      <c r="O135" s="99" t="s">
        <v>550</v>
      </c>
      <c r="P135" s="54"/>
      <c r="Q135" s="73">
        <v>34.921300000000002</v>
      </c>
      <c r="R135" s="52" t="s">
        <v>35</v>
      </c>
      <c r="S135" s="91" t="s">
        <v>36</v>
      </c>
      <c r="T135" s="99" t="s">
        <v>251</v>
      </c>
      <c r="U135" s="54"/>
      <c r="V135" s="117">
        <v>3</v>
      </c>
      <c r="W135" s="54"/>
      <c r="X135" s="11">
        <v>-2</v>
      </c>
      <c r="Y135" s="54"/>
      <c r="Z135" s="92">
        <v>5.8481986708639386</v>
      </c>
      <c r="AA135" s="52" t="s">
        <v>35</v>
      </c>
      <c r="AB135" s="54"/>
      <c r="AC135" s="92">
        <v>8.1</v>
      </c>
      <c r="AD135" s="59"/>
      <c r="AE135" s="92">
        <v>7.9</v>
      </c>
      <c r="AF135" s="59"/>
      <c r="AG135" s="92">
        <v>6.9</v>
      </c>
      <c r="AH135" s="54"/>
      <c r="AI135" s="103">
        <v>115.974</v>
      </c>
      <c r="AJ135" s="52" t="s">
        <v>41</v>
      </c>
      <c r="AK135" s="54"/>
      <c r="AL135" s="55" t="s">
        <v>44</v>
      </c>
      <c r="AM135" s="56"/>
      <c r="AN135" s="55">
        <v>1.1332633788037776</v>
      </c>
      <c r="AO135" s="57"/>
      <c r="AP135" s="58">
        <v>9</v>
      </c>
      <c r="AQ135" s="54"/>
      <c r="AR135" s="58">
        <v>5</v>
      </c>
      <c r="AS135" s="54"/>
      <c r="AT135" s="104">
        <v>15</v>
      </c>
      <c r="AU135" s="54"/>
      <c r="AV135" s="91">
        <v>1.85</v>
      </c>
      <c r="AW135" s="54"/>
      <c r="AX135" s="92">
        <v>9.5500000000000007</v>
      </c>
      <c r="AY135" s="59"/>
      <c r="AZ135" s="75">
        <v>2.8333333333333335</v>
      </c>
      <c r="BA135" s="59"/>
      <c r="BB135" s="75">
        <v>16.25</v>
      </c>
      <c r="BC135" s="57"/>
      <c r="BD135" s="55">
        <v>6.7</v>
      </c>
      <c r="BE135" s="70"/>
      <c r="BF135" s="55">
        <v>93.3</v>
      </c>
      <c r="BG135" s="54"/>
      <c r="BH135" s="60">
        <v>5900</v>
      </c>
    </row>
    <row r="136" spans="1:60" s="61" customFormat="1" ht="15.75" customHeight="1" x14ac:dyDescent="0.3">
      <c r="A136" s="8" t="s">
        <v>374</v>
      </c>
      <c r="B136" s="8" t="s">
        <v>375</v>
      </c>
      <c r="C136" s="19"/>
      <c r="D136" s="81">
        <v>6.6871999999999998</v>
      </c>
      <c r="E136" s="52" t="s">
        <v>38</v>
      </c>
      <c r="F136" s="84" t="s">
        <v>42</v>
      </c>
      <c r="G136" s="99" t="s">
        <v>267</v>
      </c>
      <c r="H136" s="13"/>
      <c r="I136" s="86">
        <v>0.28355000000000002</v>
      </c>
      <c r="J136" s="76" t="s">
        <v>39</v>
      </c>
      <c r="K136" s="53"/>
      <c r="L136" s="73">
        <v>8.5995000000000008</v>
      </c>
      <c r="M136" s="52" t="s">
        <v>38</v>
      </c>
      <c r="N136" s="75" t="s">
        <v>39</v>
      </c>
      <c r="O136" s="99" t="s">
        <v>550</v>
      </c>
      <c r="P136" s="54"/>
      <c r="Q136" s="82">
        <v>57.689599999999999</v>
      </c>
      <c r="R136" s="52" t="s">
        <v>35</v>
      </c>
      <c r="S136" s="75" t="s">
        <v>39</v>
      </c>
      <c r="T136" s="99" t="s">
        <v>612</v>
      </c>
      <c r="U136" s="54"/>
      <c r="V136" s="117">
        <v>25</v>
      </c>
      <c r="W136" s="54"/>
      <c r="X136" s="11">
        <v>5</v>
      </c>
      <c r="Y136" s="54"/>
      <c r="Z136" s="75">
        <v>10.764054395065189</v>
      </c>
      <c r="AA136" s="52" t="s">
        <v>38</v>
      </c>
      <c r="AB136" s="54"/>
      <c r="AC136" s="52" t="s">
        <v>43</v>
      </c>
      <c r="AD136" s="59"/>
      <c r="AE136" s="52" t="s">
        <v>43</v>
      </c>
      <c r="AF136" s="59"/>
      <c r="AG136" s="52" t="s">
        <v>43</v>
      </c>
      <c r="AH136" s="54"/>
      <c r="AI136" s="101">
        <v>18.103999999999999</v>
      </c>
      <c r="AJ136" s="52" t="s">
        <v>35</v>
      </c>
      <c r="AK136" s="54"/>
      <c r="AL136" s="55" t="s">
        <v>44</v>
      </c>
      <c r="AM136" s="56"/>
      <c r="AN136" s="55">
        <v>0.38693396887705034</v>
      </c>
      <c r="AO136" s="57"/>
      <c r="AP136" s="58">
        <v>10</v>
      </c>
      <c r="AQ136" s="54"/>
      <c r="AR136" s="58">
        <v>5</v>
      </c>
      <c r="AS136" s="54"/>
      <c r="AT136" s="104">
        <v>15</v>
      </c>
      <c r="AU136" s="54"/>
      <c r="AV136" s="91">
        <v>1.9166666666666667</v>
      </c>
      <c r="AW136" s="54"/>
      <c r="AX136" s="92">
        <v>10.216666666666667</v>
      </c>
      <c r="AY136" s="59"/>
      <c r="AZ136" s="75">
        <v>2.8833333333333333</v>
      </c>
      <c r="BA136" s="59"/>
      <c r="BB136" s="92">
        <v>11.933333333333334</v>
      </c>
      <c r="BC136" s="57"/>
      <c r="BD136" s="55">
        <v>6.6</v>
      </c>
      <c r="BE136" s="70"/>
      <c r="BF136" s="55">
        <v>93.4</v>
      </c>
      <c r="BG136" s="54"/>
      <c r="BH136" s="60">
        <v>4600</v>
      </c>
    </row>
    <row r="137" spans="1:60" s="61" customFormat="1" ht="15.75" customHeight="1" x14ac:dyDescent="0.3">
      <c r="A137" s="8" t="s">
        <v>379</v>
      </c>
      <c r="B137" s="8" t="s">
        <v>380</v>
      </c>
      <c r="C137" s="19"/>
      <c r="D137" s="81">
        <v>7.7110000000000003</v>
      </c>
      <c r="E137" s="52" t="s">
        <v>35</v>
      </c>
      <c r="F137" s="84" t="s">
        <v>42</v>
      </c>
      <c r="G137" s="99" t="s">
        <v>750</v>
      </c>
      <c r="H137" s="13"/>
      <c r="I137" s="74">
        <v>0.50443000000000005</v>
      </c>
      <c r="J137" s="76" t="s">
        <v>39</v>
      </c>
      <c r="K137" s="53"/>
      <c r="L137" s="82">
        <v>15.4453</v>
      </c>
      <c r="M137" s="52" t="s">
        <v>38</v>
      </c>
      <c r="N137" s="75" t="s">
        <v>39</v>
      </c>
      <c r="O137" s="99" t="s">
        <v>72</v>
      </c>
      <c r="P137" s="54"/>
      <c r="Q137" s="82">
        <v>76.897499999999994</v>
      </c>
      <c r="R137" s="52" t="s">
        <v>35</v>
      </c>
      <c r="S137" s="75" t="s">
        <v>39</v>
      </c>
      <c r="T137" s="99" t="s">
        <v>264</v>
      </c>
      <c r="U137" s="54"/>
      <c r="V137" s="118">
        <v>148</v>
      </c>
      <c r="W137" s="54"/>
      <c r="X137" s="11">
        <v>39</v>
      </c>
      <c r="Y137" s="54"/>
      <c r="Z137" s="91">
        <v>20.192931661489123</v>
      </c>
      <c r="AA137" s="52" t="s">
        <v>41</v>
      </c>
      <c r="AB137" s="54"/>
      <c r="AC137" s="52" t="s">
        <v>43</v>
      </c>
      <c r="AD137" s="59"/>
      <c r="AE137" s="52" t="s">
        <v>43</v>
      </c>
      <c r="AF137" s="59"/>
      <c r="AG137" s="52" t="s">
        <v>43</v>
      </c>
      <c r="AH137" s="54"/>
      <c r="AI137" s="101">
        <v>18.103999999999999</v>
      </c>
      <c r="AJ137" s="52" t="s">
        <v>35</v>
      </c>
      <c r="AK137" s="54"/>
      <c r="AL137" s="55" t="s">
        <v>44</v>
      </c>
      <c r="AM137" s="56"/>
      <c r="AN137" s="55">
        <v>0.60729094415462159</v>
      </c>
      <c r="AO137" s="57"/>
      <c r="AP137" s="58">
        <v>10</v>
      </c>
      <c r="AQ137" s="54"/>
      <c r="AR137" s="58">
        <v>4</v>
      </c>
      <c r="AS137" s="54"/>
      <c r="AT137" s="104">
        <v>16</v>
      </c>
      <c r="AU137" s="54"/>
      <c r="AV137" s="75">
        <v>1.8333333333333333</v>
      </c>
      <c r="AW137" s="54"/>
      <c r="AX137" s="92">
        <v>8.4333333333333336</v>
      </c>
      <c r="AY137" s="59"/>
      <c r="AZ137" s="75">
        <v>2.9166666666666665</v>
      </c>
      <c r="BA137" s="59"/>
      <c r="BB137" s="92">
        <v>11.033333333333333</v>
      </c>
      <c r="BC137" s="57"/>
      <c r="BD137" s="55">
        <v>6.6</v>
      </c>
      <c r="BE137" s="70"/>
      <c r="BF137" s="55">
        <v>93.4</v>
      </c>
      <c r="BG137" s="54"/>
      <c r="BH137" s="60">
        <v>5900</v>
      </c>
    </row>
    <row r="138" spans="1:60" s="61" customFormat="1" ht="15.75" customHeight="1" x14ac:dyDescent="0.3">
      <c r="A138" s="8" t="s">
        <v>450</v>
      </c>
      <c r="B138" s="8" t="s">
        <v>451</v>
      </c>
      <c r="C138" s="19"/>
      <c r="D138" s="73">
        <v>11.5566</v>
      </c>
      <c r="E138" s="52" t="s">
        <v>38</v>
      </c>
      <c r="F138" s="83" t="s">
        <v>36</v>
      </c>
      <c r="G138" s="99" t="s">
        <v>113</v>
      </c>
      <c r="H138" s="13"/>
      <c r="I138" s="74">
        <v>0.60765000000000002</v>
      </c>
      <c r="J138" s="76" t="s">
        <v>39</v>
      </c>
      <c r="K138" s="53"/>
      <c r="L138" s="73">
        <v>8.5020000000000007</v>
      </c>
      <c r="M138" s="52" t="s">
        <v>41</v>
      </c>
      <c r="N138" s="75" t="s">
        <v>39</v>
      </c>
      <c r="O138" s="99" t="s">
        <v>96</v>
      </c>
      <c r="P138" s="54"/>
      <c r="Q138" s="73">
        <v>34.924300000000002</v>
      </c>
      <c r="R138" s="52" t="s">
        <v>38</v>
      </c>
      <c r="S138" s="91" t="s">
        <v>36</v>
      </c>
      <c r="T138" s="99" t="s">
        <v>705</v>
      </c>
      <c r="U138" s="54"/>
      <c r="V138" s="118">
        <v>186</v>
      </c>
      <c r="W138" s="54"/>
      <c r="X138" s="11">
        <v>-19</v>
      </c>
      <c r="Y138" s="54"/>
      <c r="Z138" s="75">
        <v>8.501972763141147</v>
      </c>
      <c r="AA138" s="52" t="s">
        <v>38</v>
      </c>
      <c r="AB138" s="54"/>
      <c r="AC138" s="91">
        <v>5.2</v>
      </c>
      <c r="AD138" s="59"/>
      <c r="AE138" s="91">
        <v>5.2</v>
      </c>
      <c r="AF138" s="59"/>
      <c r="AG138" s="91">
        <v>5.3</v>
      </c>
      <c r="AH138" s="54"/>
      <c r="AI138" s="101">
        <v>24.655000000000001</v>
      </c>
      <c r="AJ138" s="52" t="s">
        <v>41</v>
      </c>
      <c r="AK138" s="54"/>
      <c r="AL138" s="55" t="s">
        <v>44</v>
      </c>
      <c r="AM138" s="56"/>
      <c r="AN138" s="55">
        <v>8.1710576555937386</v>
      </c>
      <c r="AO138" s="57"/>
      <c r="AP138" s="58">
        <v>10</v>
      </c>
      <c r="AQ138" s="54"/>
      <c r="AR138" s="58">
        <v>5</v>
      </c>
      <c r="AS138" s="54"/>
      <c r="AT138" s="104">
        <v>16</v>
      </c>
      <c r="AU138" s="54"/>
      <c r="AV138" s="91">
        <v>2.0666666666666669</v>
      </c>
      <c r="AW138" s="54"/>
      <c r="AX138" s="75">
        <v>12.733333333333333</v>
      </c>
      <c r="AY138" s="59"/>
      <c r="AZ138" s="92">
        <v>2.75</v>
      </c>
      <c r="BA138" s="59"/>
      <c r="BB138" s="75">
        <v>17.55</v>
      </c>
      <c r="BC138" s="57"/>
      <c r="BD138" s="55">
        <v>14.3</v>
      </c>
      <c r="BE138" s="70"/>
      <c r="BF138" s="55">
        <v>85.7</v>
      </c>
      <c r="BG138" s="54"/>
      <c r="BH138" s="60">
        <v>9700</v>
      </c>
    </row>
    <row r="139" spans="1:60" s="61" customFormat="1" ht="15.75" customHeight="1" x14ac:dyDescent="0.3">
      <c r="A139" s="8" t="s">
        <v>462</v>
      </c>
      <c r="B139" s="8" t="s">
        <v>463</v>
      </c>
      <c r="C139" s="19"/>
      <c r="D139" s="73">
        <v>10.5557</v>
      </c>
      <c r="E139" s="52" t="s">
        <v>38</v>
      </c>
      <c r="F139" s="85" t="s">
        <v>39</v>
      </c>
      <c r="G139" s="99" t="s">
        <v>47</v>
      </c>
      <c r="H139" s="13"/>
      <c r="I139" s="87">
        <v>0.74968000000000001</v>
      </c>
      <c r="J139" s="76" t="s">
        <v>39</v>
      </c>
      <c r="K139" s="53"/>
      <c r="L139" s="82">
        <v>13.3888</v>
      </c>
      <c r="M139" s="52" t="s">
        <v>41</v>
      </c>
      <c r="N139" s="75" t="s">
        <v>39</v>
      </c>
      <c r="O139" s="99" t="s">
        <v>1126</v>
      </c>
      <c r="P139" s="54"/>
      <c r="Q139" s="82">
        <v>47.157699999999998</v>
      </c>
      <c r="R139" s="52" t="s">
        <v>35</v>
      </c>
      <c r="S139" s="91" t="s">
        <v>36</v>
      </c>
      <c r="T139" s="99" t="s">
        <v>753</v>
      </c>
      <c r="U139" s="54"/>
      <c r="V139" s="119">
        <v>254</v>
      </c>
      <c r="W139" s="54"/>
      <c r="X139" s="11">
        <v>3</v>
      </c>
      <c r="Y139" s="54"/>
      <c r="Z139" s="75">
        <v>9.5960519100712851</v>
      </c>
      <c r="AA139" s="52" t="s">
        <v>38</v>
      </c>
      <c r="AB139" s="54"/>
      <c r="AC139" s="52" t="s">
        <v>43</v>
      </c>
      <c r="AD139" s="59"/>
      <c r="AE139" s="52" t="s">
        <v>43</v>
      </c>
      <c r="AF139" s="59"/>
      <c r="AG139" s="52" t="s">
        <v>43</v>
      </c>
      <c r="AH139" s="54"/>
      <c r="AI139" s="103">
        <v>76.483000000000004</v>
      </c>
      <c r="AJ139" s="52" t="s">
        <v>35</v>
      </c>
      <c r="AK139" s="54"/>
      <c r="AL139" s="55" t="s">
        <v>44</v>
      </c>
      <c r="AM139" s="56"/>
      <c r="AN139" s="55">
        <v>8.3165783220617797</v>
      </c>
      <c r="AO139" s="57"/>
      <c r="AP139" s="58">
        <v>9</v>
      </c>
      <c r="AQ139" s="54"/>
      <c r="AR139" s="58">
        <v>5</v>
      </c>
      <c r="AS139" s="54"/>
      <c r="AT139" s="104">
        <v>15</v>
      </c>
      <c r="AU139" s="54"/>
      <c r="AV139" s="75">
        <v>1.7</v>
      </c>
      <c r="AW139" s="54"/>
      <c r="AX139" s="92">
        <v>7.6166666666666663</v>
      </c>
      <c r="AY139" s="59"/>
      <c r="AZ139" s="92">
        <v>2.7333333333333334</v>
      </c>
      <c r="BA139" s="59"/>
      <c r="BB139" s="75">
        <v>14.7</v>
      </c>
      <c r="BC139" s="57"/>
      <c r="BD139" s="55">
        <v>4.5</v>
      </c>
      <c r="BE139" s="70"/>
      <c r="BF139" s="55">
        <v>95.5</v>
      </c>
      <c r="BG139" s="54"/>
      <c r="BH139" s="60">
        <v>8900</v>
      </c>
    </row>
    <row r="140" spans="1:60" s="61" customFormat="1" ht="15.75" customHeight="1" x14ac:dyDescent="0.3">
      <c r="A140" s="8" t="s">
        <v>484</v>
      </c>
      <c r="B140" s="8" t="s">
        <v>485</v>
      </c>
      <c r="C140" s="19"/>
      <c r="D140" s="73">
        <v>11.497400000000001</v>
      </c>
      <c r="E140" s="52" t="s">
        <v>35</v>
      </c>
      <c r="F140" s="85" t="s">
        <v>39</v>
      </c>
      <c r="G140" s="99" t="s">
        <v>50</v>
      </c>
      <c r="H140" s="13"/>
      <c r="I140" s="74">
        <v>0.59184999999999999</v>
      </c>
      <c r="J140" s="76" t="s">
        <v>39</v>
      </c>
      <c r="K140" s="53"/>
      <c r="L140" s="73">
        <v>7.4751000000000003</v>
      </c>
      <c r="M140" s="52" t="s">
        <v>38</v>
      </c>
      <c r="N140" s="92" t="s">
        <v>42</v>
      </c>
      <c r="O140" s="99" t="s">
        <v>724</v>
      </c>
      <c r="P140" s="54"/>
      <c r="Q140" s="73">
        <v>30.694299999999998</v>
      </c>
      <c r="R140" s="52" t="s">
        <v>38</v>
      </c>
      <c r="S140" s="92" t="s">
        <v>42</v>
      </c>
      <c r="T140" s="99" t="s">
        <v>53</v>
      </c>
      <c r="U140" s="54"/>
      <c r="V140" s="118">
        <v>143</v>
      </c>
      <c r="W140" s="54"/>
      <c r="X140" s="11">
        <v>7</v>
      </c>
      <c r="Y140" s="54"/>
      <c r="Z140" s="91">
        <v>12.032593308704209</v>
      </c>
      <c r="AA140" s="52" t="s">
        <v>38</v>
      </c>
      <c r="AB140" s="54"/>
      <c r="AC140" s="75">
        <v>5.9</v>
      </c>
      <c r="AD140" s="59"/>
      <c r="AE140" s="75">
        <v>5.9</v>
      </c>
      <c r="AF140" s="59"/>
      <c r="AG140" s="75">
        <v>5.8</v>
      </c>
      <c r="AH140" s="54"/>
      <c r="AI140" s="101">
        <v>30.596</v>
      </c>
      <c r="AJ140" s="52" t="s">
        <v>35</v>
      </c>
      <c r="AK140" s="54"/>
      <c r="AL140" s="55" t="s">
        <v>44</v>
      </c>
      <c r="AM140" s="56"/>
      <c r="AN140" s="55">
        <v>1.4846528329247659</v>
      </c>
      <c r="AO140" s="57"/>
      <c r="AP140" s="58">
        <v>10</v>
      </c>
      <c r="AQ140" s="54"/>
      <c r="AR140" s="58">
        <v>5</v>
      </c>
      <c r="AS140" s="54"/>
      <c r="AT140" s="104">
        <v>15</v>
      </c>
      <c r="AU140" s="54"/>
      <c r="AV140" s="91">
        <v>2</v>
      </c>
      <c r="AW140" s="54"/>
      <c r="AX140" s="75">
        <v>11.333333333333334</v>
      </c>
      <c r="AY140" s="59"/>
      <c r="AZ140" s="75">
        <v>2.9333333333333331</v>
      </c>
      <c r="BA140" s="59"/>
      <c r="BB140" s="75">
        <v>15.333333333333334</v>
      </c>
      <c r="BC140" s="57"/>
      <c r="BD140" s="55">
        <v>3.9</v>
      </c>
      <c r="BE140" s="70"/>
      <c r="BF140" s="55">
        <v>96.1</v>
      </c>
      <c r="BG140" s="54"/>
      <c r="BH140" s="60">
        <v>7100</v>
      </c>
    </row>
    <row r="141" spans="1:60" s="61" customFormat="1" ht="15.75" customHeight="1" x14ac:dyDescent="0.3">
      <c r="A141" s="8" t="s">
        <v>486</v>
      </c>
      <c r="B141" s="8" t="s">
        <v>487</v>
      </c>
      <c r="C141" s="19"/>
      <c r="D141" s="73">
        <v>9.5691000000000006</v>
      </c>
      <c r="E141" s="52" t="s">
        <v>35</v>
      </c>
      <c r="F141" s="84" t="s">
        <v>42</v>
      </c>
      <c r="G141" s="99" t="s">
        <v>97</v>
      </c>
      <c r="H141" s="13"/>
      <c r="I141" s="74">
        <v>0.50246999999999997</v>
      </c>
      <c r="J141" s="76" t="s">
        <v>39</v>
      </c>
      <c r="K141" s="53"/>
      <c r="L141" s="73">
        <v>8.2199000000000009</v>
      </c>
      <c r="M141" s="52" t="s">
        <v>41</v>
      </c>
      <c r="N141" s="75" t="s">
        <v>39</v>
      </c>
      <c r="O141" s="99" t="s">
        <v>240</v>
      </c>
      <c r="P141" s="54"/>
      <c r="Q141" s="73">
        <v>30.2164</v>
      </c>
      <c r="R141" s="52" t="s">
        <v>38</v>
      </c>
      <c r="S141" s="75" t="s">
        <v>39</v>
      </c>
      <c r="T141" s="99" t="s">
        <v>753</v>
      </c>
      <c r="U141" s="54"/>
      <c r="V141" s="118">
        <v>99</v>
      </c>
      <c r="W141" s="54"/>
      <c r="X141" s="11">
        <v>-14</v>
      </c>
      <c r="Y141" s="54"/>
      <c r="Z141" s="75">
        <v>11.095922026736734</v>
      </c>
      <c r="AA141" s="52" t="s">
        <v>38</v>
      </c>
      <c r="AB141" s="54"/>
      <c r="AC141" s="75">
        <v>6.7</v>
      </c>
      <c r="AD141" s="59"/>
      <c r="AE141" s="75">
        <v>6.5</v>
      </c>
      <c r="AF141" s="59"/>
      <c r="AG141" s="75">
        <v>6</v>
      </c>
      <c r="AH141" s="54"/>
      <c r="AI141" s="101">
        <v>30.596</v>
      </c>
      <c r="AJ141" s="52" t="s">
        <v>35</v>
      </c>
      <c r="AK141" s="54"/>
      <c r="AL141" s="55" t="s">
        <v>44</v>
      </c>
      <c r="AM141" s="56"/>
      <c r="AN141" s="55">
        <v>1.6510731975784259</v>
      </c>
      <c r="AO141" s="57"/>
      <c r="AP141" s="58">
        <v>10</v>
      </c>
      <c r="AQ141" s="54"/>
      <c r="AR141" s="58">
        <v>5</v>
      </c>
      <c r="AS141" s="54"/>
      <c r="AT141" s="104">
        <v>16</v>
      </c>
      <c r="AU141" s="54"/>
      <c r="AV141" s="91">
        <v>1.9833333333333334</v>
      </c>
      <c r="AW141" s="54"/>
      <c r="AX141" s="75">
        <v>10.7</v>
      </c>
      <c r="AY141" s="59"/>
      <c r="AZ141" s="75">
        <v>2.8</v>
      </c>
      <c r="BA141" s="59"/>
      <c r="BB141" s="75">
        <v>17.05</v>
      </c>
      <c r="BC141" s="57"/>
      <c r="BD141" s="55">
        <v>3.9</v>
      </c>
      <c r="BE141" s="70"/>
      <c r="BF141" s="55">
        <v>96.1</v>
      </c>
      <c r="BG141" s="54"/>
      <c r="BH141" s="60">
        <v>7600</v>
      </c>
    </row>
    <row r="142" spans="1:60" s="61" customFormat="1" ht="15.75" customHeight="1" x14ac:dyDescent="0.3">
      <c r="A142" s="8" t="s">
        <v>494</v>
      </c>
      <c r="B142" s="8" t="s">
        <v>495</v>
      </c>
      <c r="C142" s="19"/>
      <c r="D142" s="81">
        <v>7.7274000000000003</v>
      </c>
      <c r="E142" s="52" t="s">
        <v>35</v>
      </c>
      <c r="F142" s="84" t="s">
        <v>42</v>
      </c>
      <c r="G142" s="99" t="s">
        <v>528</v>
      </c>
      <c r="H142" s="13"/>
      <c r="I142" s="74">
        <v>0.41868</v>
      </c>
      <c r="J142" s="90" t="s">
        <v>42</v>
      </c>
      <c r="K142" s="53"/>
      <c r="L142" s="73">
        <v>9.0045000000000002</v>
      </c>
      <c r="M142" s="52" t="s">
        <v>38</v>
      </c>
      <c r="N142" s="75" t="s">
        <v>39</v>
      </c>
      <c r="O142" s="99" t="s">
        <v>96</v>
      </c>
      <c r="P142" s="54"/>
      <c r="Q142" s="73">
        <v>29.459499999999998</v>
      </c>
      <c r="R142" s="52" t="s">
        <v>35</v>
      </c>
      <c r="S142" s="75" t="s">
        <v>39</v>
      </c>
      <c r="T142" s="99" t="s">
        <v>759</v>
      </c>
      <c r="U142" s="54"/>
      <c r="V142" s="117">
        <v>42</v>
      </c>
      <c r="W142" s="54"/>
      <c r="X142" s="11">
        <v>14</v>
      </c>
      <c r="Y142" s="54"/>
      <c r="Z142" s="75">
        <v>11.125781943332106</v>
      </c>
      <c r="AA142" s="52" t="s">
        <v>38</v>
      </c>
      <c r="AB142" s="54"/>
      <c r="AC142" s="52" t="s">
        <v>43</v>
      </c>
      <c r="AD142" s="59"/>
      <c r="AE142" s="52" t="s">
        <v>43</v>
      </c>
      <c r="AF142" s="59"/>
      <c r="AG142" s="52" t="s">
        <v>43</v>
      </c>
      <c r="AH142" s="54"/>
      <c r="AI142" s="101">
        <v>53.765999999999998</v>
      </c>
      <c r="AJ142" s="52" t="s">
        <v>38</v>
      </c>
      <c r="AK142" s="54"/>
      <c r="AL142" s="55" t="s">
        <v>44</v>
      </c>
      <c r="AM142" s="56"/>
      <c r="AN142" s="55">
        <v>0.90911058680923829</v>
      </c>
      <c r="AO142" s="57"/>
      <c r="AP142" s="58">
        <v>6</v>
      </c>
      <c r="AQ142" s="54"/>
      <c r="AR142" s="58">
        <v>5</v>
      </c>
      <c r="AS142" s="54"/>
      <c r="AT142" s="106">
        <v>13</v>
      </c>
      <c r="AU142" s="54"/>
      <c r="AV142" s="91">
        <v>2.0833333333333335</v>
      </c>
      <c r="AW142" s="54"/>
      <c r="AX142" s="75">
        <v>10.883333333333333</v>
      </c>
      <c r="AY142" s="59"/>
      <c r="AZ142" s="75">
        <v>2.8</v>
      </c>
      <c r="BA142" s="59"/>
      <c r="BB142" s="75">
        <v>17.100000000000001</v>
      </c>
      <c r="BC142" s="57"/>
      <c r="BD142" s="55">
        <v>0</v>
      </c>
      <c r="BE142" s="70"/>
      <c r="BF142" s="55">
        <v>100</v>
      </c>
      <c r="BG142" s="54"/>
      <c r="BH142" s="60">
        <v>6300</v>
      </c>
    </row>
    <row r="143" spans="1:60" s="61" customFormat="1" ht="15.75" customHeight="1" x14ac:dyDescent="0.3">
      <c r="A143" s="8" t="s">
        <v>511</v>
      </c>
      <c r="B143" s="8" t="s">
        <v>512</v>
      </c>
      <c r="C143" s="19"/>
      <c r="D143" s="81">
        <v>8.0411000000000001</v>
      </c>
      <c r="E143" s="52" t="s">
        <v>38</v>
      </c>
      <c r="F143" s="84" t="s">
        <v>42</v>
      </c>
      <c r="G143" s="99" t="s">
        <v>388</v>
      </c>
      <c r="H143" s="13"/>
      <c r="I143" s="86">
        <v>0.23028000000000001</v>
      </c>
      <c r="J143" s="90" t="s">
        <v>42</v>
      </c>
      <c r="K143" s="53"/>
      <c r="L143" s="81">
        <v>5.7698</v>
      </c>
      <c r="M143" s="52" t="s">
        <v>38</v>
      </c>
      <c r="N143" s="75" t="s">
        <v>39</v>
      </c>
      <c r="O143" s="99" t="s">
        <v>251</v>
      </c>
      <c r="P143" s="54"/>
      <c r="Q143" s="73">
        <v>36.678600000000003</v>
      </c>
      <c r="R143" s="52" t="s">
        <v>38</v>
      </c>
      <c r="S143" s="91" t="s">
        <v>36</v>
      </c>
      <c r="T143" s="99" t="s">
        <v>37</v>
      </c>
      <c r="U143" s="54"/>
      <c r="V143" s="117">
        <v>20</v>
      </c>
      <c r="W143" s="54"/>
      <c r="X143" s="11">
        <v>-5</v>
      </c>
      <c r="Y143" s="54"/>
      <c r="Z143" s="75">
        <v>9.889117738340433</v>
      </c>
      <c r="AA143" s="52" t="s">
        <v>41</v>
      </c>
      <c r="AB143" s="54"/>
      <c r="AC143" s="91">
        <v>5.2</v>
      </c>
      <c r="AD143" s="59"/>
      <c r="AE143" s="91">
        <v>5.2</v>
      </c>
      <c r="AF143" s="59"/>
      <c r="AG143" s="91">
        <v>5.3</v>
      </c>
      <c r="AH143" s="54"/>
      <c r="AI143" s="101">
        <v>49.075000000000003</v>
      </c>
      <c r="AJ143" s="52" t="s">
        <v>35</v>
      </c>
      <c r="AK143" s="54"/>
      <c r="AL143" s="55" t="s">
        <v>44</v>
      </c>
      <c r="AM143" s="56"/>
      <c r="AN143" s="55">
        <v>1.029822531952713</v>
      </c>
      <c r="AO143" s="57"/>
      <c r="AP143" s="58">
        <v>10</v>
      </c>
      <c r="AQ143" s="54"/>
      <c r="AR143" s="58">
        <v>5</v>
      </c>
      <c r="AS143" s="54"/>
      <c r="AT143" s="105">
        <v>11</v>
      </c>
      <c r="AU143" s="54"/>
      <c r="AV143" s="75">
        <v>1.6666666666666667</v>
      </c>
      <c r="AW143" s="54"/>
      <c r="AX143" s="92">
        <v>8.35</v>
      </c>
      <c r="AY143" s="59"/>
      <c r="AZ143" s="75">
        <v>3</v>
      </c>
      <c r="BA143" s="59"/>
      <c r="BB143" s="75">
        <v>14.5</v>
      </c>
      <c r="BC143" s="57"/>
      <c r="BD143" s="55">
        <v>0</v>
      </c>
      <c r="BE143" s="70"/>
      <c r="BF143" s="55">
        <v>100</v>
      </c>
      <c r="BG143" s="54"/>
      <c r="BH143" s="60">
        <v>6100</v>
      </c>
    </row>
    <row r="144" spans="1:60" s="61" customFormat="1" ht="15.75" customHeight="1" x14ac:dyDescent="0.3">
      <c r="A144" s="8" t="s">
        <v>539</v>
      </c>
      <c r="B144" s="8" t="s">
        <v>540</v>
      </c>
      <c r="C144" s="19"/>
      <c r="D144" s="81">
        <v>8.7501999999999995</v>
      </c>
      <c r="E144" s="52" t="s">
        <v>38</v>
      </c>
      <c r="F144" s="84" t="s">
        <v>42</v>
      </c>
      <c r="G144" s="99" t="s">
        <v>251</v>
      </c>
      <c r="H144" s="13"/>
      <c r="I144" s="87">
        <v>0.78729000000000005</v>
      </c>
      <c r="J144" s="89" t="s">
        <v>36</v>
      </c>
      <c r="K144" s="53"/>
      <c r="L144" s="73">
        <v>9.8800000000000008</v>
      </c>
      <c r="M144" s="52" t="s">
        <v>35</v>
      </c>
      <c r="N144" s="75" t="s">
        <v>39</v>
      </c>
      <c r="O144" s="99" t="s">
        <v>725</v>
      </c>
      <c r="P144" s="54"/>
      <c r="Q144" s="82">
        <v>39.928800000000003</v>
      </c>
      <c r="R144" s="52" t="s">
        <v>35</v>
      </c>
      <c r="S144" s="91" t="s">
        <v>36</v>
      </c>
      <c r="T144" s="99" t="s">
        <v>98</v>
      </c>
      <c r="U144" s="54"/>
      <c r="V144" s="118">
        <v>120</v>
      </c>
      <c r="W144" s="54"/>
      <c r="X144" s="11">
        <v>119</v>
      </c>
      <c r="Y144" s="54"/>
      <c r="Z144" s="91">
        <v>12.115675857592731</v>
      </c>
      <c r="AA144" s="52" t="s">
        <v>35</v>
      </c>
      <c r="AB144" s="54"/>
      <c r="AC144" s="75">
        <v>6.3</v>
      </c>
      <c r="AD144" s="59"/>
      <c r="AE144" s="75">
        <v>6.3</v>
      </c>
      <c r="AF144" s="59"/>
      <c r="AG144" s="91">
        <v>5.6</v>
      </c>
      <c r="AH144" s="54"/>
      <c r="AI144" s="103">
        <v>96.257000000000005</v>
      </c>
      <c r="AJ144" s="52" t="s">
        <v>41</v>
      </c>
      <c r="AK144" s="54"/>
      <c r="AL144" s="55" t="s">
        <v>44</v>
      </c>
      <c r="AM144" s="56"/>
      <c r="AN144" s="55">
        <v>1.9952402701988028</v>
      </c>
      <c r="AO144" s="57"/>
      <c r="AP144" s="58">
        <v>8</v>
      </c>
      <c r="AQ144" s="54"/>
      <c r="AR144" s="58">
        <v>5</v>
      </c>
      <c r="AS144" s="54"/>
      <c r="AT144" s="106">
        <v>13</v>
      </c>
      <c r="AU144" s="54"/>
      <c r="AV144" s="75">
        <v>1.7666666666666666</v>
      </c>
      <c r="AW144" s="54"/>
      <c r="AX144" s="75">
        <v>11.133333333333333</v>
      </c>
      <c r="AY144" s="59"/>
      <c r="AZ144" s="75">
        <v>2.95</v>
      </c>
      <c r="BA144" s="59"/>
      <c r="BB144" s="75">
        <v>17.366666666666667</v>
      </c>
      <c r="BC144" s="57"/>
      <c r="BD144" s="55">
        <v>4.4000000000000004</v>
      </c>
      <c r="BE144" s="70"/>
      <c r="BF144" s="55">
        <v>95.6</v>
      </c>
      <c r="BG144" s="54"/>
      <c r="BH144" s="60">
        <v>7800</v>
      </c>
    </row>
    <row r="145" spans="1:60" s="61" customFormat="1" ht="15.75" customHeight="1" x14ac:dyDescent="0.3">
      <c r="A145" s="8" t="s">
        <v>541</v>
      </c>
      <c r="B145" s="8" t="s">
        <v>542</v>
      </c>
      <c r="C145" s="19"/>
      <c r="D145" s="81">
        <v>7.0137</v>
      </c>
      <c r="E145" s="52" t="s">
        <v>35</v>
      </c>
      <c r="F145" s="84" t="s">
        <v>42</v>
      </c>
      <c r="G145" s="99" t="s">
        <v>212</v>
      </c>
      <c r="H145" s="13"/>
      <c r="I145" s="74">
        <v>0.40626000000000001</v>
      </c>
      <c r="J145" s="76" t="s">
        <v>39</v>
      </c>
      <c r="K145" s="53"/>
      <c r="L145" s="81">
        <v>6.1630000000000003</v>
      </c>
      <c r="M145" s="52" t="s">
        <v>38</v>
      </c>
      <c r="N145" s="75" t="s">
        <v>39</v>
      </c>
      <c r="O145" s="99" t="s">
        <v>1122</v>
      </c>
      <c r="P145" s="54"/>
      <c r="Q145" s="73">
        <v>32.933700000000002</v>
      </c>
      <c r="R145" s="52" t="s">
        <v>38</v>
      </c>
      <c r="S145" s="91" t="s">
        <v>36</v>
      </c>
      <c r="T145" s="99" t="s">
        <v>720</v>
      </c>
      <c r="U145" s="54"/>
      <c r="V145" s="117">
        <v>13</v>
      </c>
      <c r="W145" s="54"/>
      <c r="X145" s="11">
        <v>4</v>
      </c>
      <c r="Y145" s="54"/>
      <c r="Z145" s="91">
        <v>11.603832635177428</v>
      </c>
      <c r="AA145" s="52" t="s">
        <v>41</v>
      </c>
      <c r="AB145" s="54"/>
      <c r="AC145" s="75">
        <v>6.5</v>
      </c>
      <c r="AD145" s="59"/>
      <c r="AE145" s="75">
        <v>6.4</v>
      </c>
      <c r="AF145" s="59"/>
      <c r="AG145" s="75">
        <v>6</v>
      </c>
      <c r="AH145" s="54"/>
      <c r="AI145" s="103">
        <v>83.040999999999997</v>
      </c>
      <c r="AJ145" s="52" t="s">
        <v>35</v>
      </c>
      <c r="AK145" s="54"/>
      <c r="AL145" s="55" t="s">
        <v>44</v>
      </c>
      <c r="AM145" s="56"/>
      <c r="AN145" s="55">
        <v>0.67408156386922824</v>
      </c>
      <c r="AO145" s="57"/>
      <c r="AP145" s="58">
        <v>8</v>
      </c>
      <c r="AQ145" s="54"/>
      <c r="AR145" s="58">
        <v>5</v>
      </c>
      <c r="AS145" s="54"/>
      <c r="AT145" s="104">
        <v>16</v>
      </c>
      <c r="AU145" s="54"/>
      <c r="AV145" s="91">
        <v>1.8666666666666667</v>
      </c>
      <c r="AW145" s="54"/>
      <c r="AX145" s="75">
        <v>10.416666666666666</v>
      </c>
      <c r="AY145" s="59"/>
      <c r="AZ145" s="92">
        <v>2.7333333333333334</v>
      </c>
      <c r="BA145" s="59"/>
      <c r="BB145" s="75">
        <v>13.883333333333333</v>
      </c>
      <c r="BC145" s="57"/>
      <c r="BD145" s="55">
        <v>11.8</v>
      </c>
      <c r="BE145" s="70"/>
      <c r="BF145" s="55">
        <v>88.2</v>
      </c>
      <c r="BG145" s="54"/>
      <c r="BH145" s="60">
        <v>6900</v>
      </c>
    </row>
    <row r="146" spans="1:60" s="61" customFormat="1" ht="15.75" customHeight="1" x14ac:dyDescent="0.3">
      <c r="A146" s="8" t="s">
        <v>576</v>
      </c>
      <c r="B146" s="8" t="s">
        <v>577</v>
      </c>
      <c r="C146" s="19"/>
      <c r="D146" s="73">
        <v>9.9553999999999991</v>
      </c>
      <c r="E146" s="52" t="s">
        <v>35</v>
      </c>
      <c r="F146" s="84" t="s">
        <v>42</v>
      </c>
      <c r="G146" s="99" t="s">
        <v>316</v>
      </c>
      <c r="H146" s="13"/>
      <c r="I146" s="74">
        <v>0.37389</v>
      </c>
      <c r="J146" s="90" t="s">
        <v>42</v>
      </c>
      <c r="K146" s="53"/>
      <c r="L146" s="82">
        <v>11.0838</v>
      </c>
      <c r="M146" s="52" t="s">
        <v>38</v>
      </c>
      <c r="N146" s="91" t="s">
        <v>36</v>
      </c>
      <c r="O146" s="99" t="s">
        <v>101</v>
      </c>
      <c r="P146" s="54"/>
      <c r="Q146" s="73">
        <v>39.8215</v>
      </c>
      <c r="R146" s="52" t="s">
        <v>38</v>
      </c>
      <c r="S146" s="91" t="s">
        <v>36</v>
      </c>
      <c r="T146" s="99" t="s">
        <v>765</v>
      </c>
      <c r="U146" s="54"/>
      <c r="V146" s="118">
        <v>185</v>
      </c>
      <c r="W146" s="54"/>
      <c r="X146" s="11">
        <v>21</v>
      </c>
      <c r="Y146" s="54"/>
      <c r="Z146" s="91">
        <v>17.428155875420032</v>
      </c>
      <c r="AA146" s="52" t="s">
        <v>41</v>
      </c>
      <c r="AB146" s="54"/>
      <c r="AC146" s="52" t="s">
        <v>43</v>
      </c>
      <c r="AD146" s="59"/>
      <c r="AE146" s="52" t="s">
        <v>43</v>
      </c>
      <c r="AF146" s="59"/>
      <c r="AG146" s="52" t="s">
        <v>43</v>
      </c>
      <c r="AH146" s="54"/>
      <c r="AI146" s="101">
        <v>30.596</v>
      </c>
      <c r="AJ146" s="52" t="s">
        <v>35</v>
      </c>
      <c r="AK146" s="54"/>
      <c r="AL146" s="55" t="s">
        <v>44</v>
      </c>
      <c r="AM146" s="56"/>
      <c r="AN146" s="55">
        <v>1.6550478960830532</v>
      </c>
      <c r="AO146" s="57"/>
      <c r="AP146" s="58">
        <v>9</v>
      </c>
      <c r="AQ146" s="54"/>
      <c r="AR146" s="58">
        <v>5</v>
      </c>
      <c r="AS146" s="54"/>
      <c r="AT146" s="106">
        <v>13</v>
      </c>
      <c r="AU146" s="54"/>
      <c r="AV146" s="75">
        <v>1.7666666666666666</v>
      </c>
      <c r="AW146" s="54"/>
      <c r="AX146" s="92">
        <v>10.15</v>
      </c>
      <c r="AY146" s="59"/>
      <c r="AZ146" s="75">
        <v>2.9</v>
      </c>
      <c r="BA146" s="59"/>
      <c r="BB146" s="75">
        <v>17.25</v>
      </c>
      <c r="BC146" s="57"/>
      <c r="BD146" s="55">
        <v>3.9</v>
      </c>
      <c r="BE146" s="70"/>
      <c r="BF146" s="55">
        <v>96.1</v>
      </c>
      <c r="BG146" s="54"/>
      <c r="BH146" s="60">
        <v>7600</v>
      </c>
    </row>
    <row r="147" spans="1:60" s="61" customFormat="1" ht="15.75" customHeight="1" x14ac:dyDescent="0.3">
      <c r="A147" s="8" t="s">
        <v>587</v>
      </c>
      <c r="B147" s="8" t="s">
        <v>588</v>
      </c>
      <c r="C147" s="19"/>
      <c r="D147" s="81">
        <v>8.8118999999999996</v>
      </c>
      <c r="E147" s="52" t="s">
        <v>35</v>
      </c>
      <c r="F147" s="84" t="s">
        <v>42</v>
      </c>
      <c r="G147" s="99" t="s">
        <v>251</v>
      </c>
      <c r="H147" s="13"/>
      <c r="I147" s="74">
        <v>0.41804000000000002</v>
      </c>
      <c r="J147" s="90" t="s">
        <v>42</v>
      </c>
      <c r="K147" s="53"/>
      <c r="L147" s="73">
        <v>9.3731000000000009</v>
      </c>
      <c r="M147" s="52" t="s">
        <v>38</v>
      </c>
      <c r="N147" s="92" t="s">
        <v>42</v>
      </c>
      <c r="O147" s="99" t="s">
        <v>105</v>
      </c>
      <c r="P147" s="54"/>
      <c r="Q147" s="73">
        <v>34.625799999999998</v>
      </c>
      <c r="R147" s="52" t="s">
        <v>35</v>
      </c>
      <c r="S147" s="92" t="s">
        <v>42</v>
      </c>
      <c r="T147" s="99" t="s">
        <v>667</v>
      </c>
      <c r="U147" s="54"/>
      <c r="V147" s="118">
        <v>100</v>
      </c>
      <c r="W147" s="54"/>
      <c r="X147" s="11">
        <v>26</v>
      </c>
      <c r="Y147" s="54"/>
      <c r="Z147" s="91">
        <v>13.748701343019862</v>
      </c>
      <c r="AA147" s="52" t="s">
        <v>35</v>
      </c>
      <c r="AB147" s="54"/>
      <c r="AC147" s="75">
        <v>5.7</v>
      </c>
      <c r="AD147" s="59"/>
      <c r="AE147" s="75">
        <v>5.5</v>
      </c>
      <c r="AF147" s="59"/>
      <c r="AG147" s="75">
        <v>5.9</v>
      </c>
      <c r="AH147" s="54"/>
      <c r="AI147" s="103">
        <v>59.334000000000003</v>
      </c>
      <c r="AJ147" s="52" t="s">
        <v>35</v>
      </c>
      <c r="AK147" s="54"/>
      <c r="AL147" s="55" t="s">
        <v>44</v>
      </c>
      <c r="AM147" s="56"/>
      <c r="AN147" s="55">
        <v>2.4797712847035274</v>
      </c>
      <c r="AO147" s="57"/>
      <c r="AP147" s="58">
        <v>9</v>
      </c>
      <c r="AQ147" s="54"/>
      <c r="AR147" s="58">
        <v>5</v>
      </c>
      <c r="AS147" s="54"/>
      <c r="AT147" s="106">
        <v>13</v>
      </c>
      <c r="AU147" s="54"/>
      <c r="AV147" s="75">
        <v>1.7666666666666666</v>
      </c>
      <c r="AW147" s="54"/>
      <c r="AX147" s="92">
        <v>8.4</v>
      </c>
      <c r="AY147" s="59"/>
      <c r="AZ147" s="92">
        <v>2.7833333333333332</v>
      </c>
      <c r="BA147" s="59"/>
      <c r="BB147" s="75">
        <v>13.766666666666667</v>
      </c>
      <c r="BC147" s="57"/>
      <c r="BD147" s="55">
        <v>5.7</v>
      </c>
      <c r="BE147" s="70"/>
      <c r="BF147" s="55">
        <v>94.3</v>
      </c>
      <c r="BG147" s="54"/>
      <c r="BH147" s="60">
        <v>5900</v>
      </c>
    </row>
    <row r="148" spans="1:60" s="61" customFormat="1" ht="15.75" customHeight="1" x14ac:dyDescent="0.3">
      <c r="A148" s="8" t="s">
        <v>631</v>
      </c>
      <c r="B148" s="8" t="s">
        <v>632</v>
      </c>
      <c r="C148" s="19"/>
      <c r="D148" s="81">
        <v>7.7662000000000004</v>
      </c>
      <c r="E148" s="52" t="s">
        <v>35</v>
      </c>
      <c r="F148" s="84" t="s">
        <v>42</v>
      </c>
      <c r="G148" s="99" t="s">
        <v>251</v>
      </c>
      <c r="H148" s="13"/>
      <c r="I148" s="86">
        <v>0.30964999999999998</v>
      </c>
      <c r="J148" s="76" t="s">
        <v>39</v>
      </c>
      <c r="K148" s="53"/>
      <c r="L148" s="81">
        <v>3.8877999999999999</v>
      </c>
      <c r="M148" s="52" t="s">
        <v>41</v>
      </c>
      <c r="N148" s="75" t="s">
        <v>39</v>
      </c>
      <c r="O148" s="99" t="s">
        <v>1155</v>
      </c>
      <c r="P148" s="54"/>
      <c r="Q148" s="73">
        <v>28.359500000000001</v>
      </c>
      <c r="R148" s="52" t="s">
        <v>35</v>
      </c>
      <c r="S148" s="75" t="s">
        <v>39</v>
      </c>
      <c r="T148" s="99" t="s">
        <v>612</v>
      </c>
      <c r="U148" s="54"/>
      <c r="V148" s="117">
        <v>5</v>
      </c>
      <c r="W148" s="54"/>
      <c r="X148" s="11">
        <v>0</v>
      </c>
      <c r="Y148" s="54"/>
      <c r="Z148" s="92">
        <v>7.0756947991751327</v>
      </c>
      <c r="AA148" s="52" t="s">
        <v>41</v>
      </c>
      <c r="AB148" s="54"/>
      <c r="AC148" s="52" t="s">
        <v>43</v>
      </c>
      <c r="AD148" s="59"/>
      <c r="AE148" s="52" t="s">
        <v>43</v>
      </c>
      <c r="AF148" s="59"/>
      <c r="AG148" s="52" t="s">
        <v>43</v>
      </c>
      <c r="AH148" s="54"/>
      <c r="AI148" s="101">
        <v>55.323</v>
      </c>
      <c r="AJ148" s="52" t="s">
        <v>38</v>
      </c>
      <c r="AK148" s="54"/>
      <c r="AL148" s="55" t="s">
        <v>44</v>
      </c>
      <c r="AM148" s="56"/>
      <c r="AN148" s="55">
        <v>1.248652023383847</v>
      </c>
      <c r="AO148" s="57"/>
      <c r="AP148" s="58">
        <v>6</v>
      </c>
      <c r="AQ148" s="54"/>
      <c r="AR148" s="58">
        <v>5</v>
      </c>
      <c r="AS148" s="54"/>
      <c r="AT148" s="105">
        <v>12</v>
      </c>
      <c r="AU148" s="54"/>
      <c r="AV148" s="91">
        <v>1.95</v>
      </c>
      <c r="AW148" s="54"/>
      <c r="AX148" s="92">
        <v>9.1</v>
      </c>
      <c r="AY148" s="59"/>
      <c r="AZ148" s="75">
        <v>2.8</v>
      </c>
      <c r="BA148" s="59"/>
      <c r="BB148" s="75">
        <v>15.616666666666667</v>
      </c>
      <c r="BC148" s="57"/>
      <c r="BD148" s="55">
        <v>4.3</v>
      </c>
      <c r="BE148" s="70"/>
      <c r="BF148" s="55">
        <v>95.7</v>
      </c>
      <c r="BG148" s="54"/>
      <c r="BH148" s="60">
        <v>4400</v>
      </c>
    </row>
    <row r="149" spans="1:60" s="61" customFormat="1" ht="15.75" customHeight="1" x14ac:dyDescent="0.3">
      <c r="A149" s="8" t="s">
        <v>661</v>
      </c>
      <c r="B149" s="8" t="s">
        <v>662</v>
      </c>
      <c r="C149" s="19"/>
      <c r="D149" s="73">
        <v>9.4131</v>
      </c>
      <c r="E149" s="52" t="s">
        <v>35</v>
      </c>
      <c r="F149" s="84" t="s">
        <v>42</v>
      </c>
      <c r="G149" s="99" t="s">
        <v>40</v>
      </c>
      <c r="H149" s="13"/>
      <c r="I149" s="74">
        <v>0.37102000000000002</v>
      </c>
      <c r="J149" s="90" t="s">
        <v>42</v>
      </c>
      <c r="K149" s="53"/>
      <c r="L149" s="73">
        <v>7.7706</v>
      </c>
      <c r="M149" s="52" t="s">
        <v>38</v>
      </c>
      <c r="N149" s="75" t="s">
        <v>39</v>
      </c>
      <c r="O149" s="99" t="s">
        <v>557</v>
      </c>
      <c r="P149" s="54"/>
      <c r="Q149" s="73">
        <v>34.695999999999998</v>
      </c>
      <c r="R149" s="52" t="s">
        <v>38</v>
      </c>
      <c r="S149" s="75" t="s">
        <v>39</v>
      </c>
      <c r="T149" s="99" t="s">
        <v>752</v>
      </c>
      <c r="U149" s="54"/>
      <c r="V149" s="118">
        <v>89</v>
      </c>
      <c r="W149" s="54"/>
      <c r="X149" s="11">
        <v>-16</v>
      </c>
      <c r="Y149" s="54"/>
      <c r="Z149" s="75">
        <v>10.908349474971963</v>
      </c>
      <c r="AA149" s="52" t="s">
        <v>35</v>
      </c>
      <c r="AB149" s="54"/>
      <c r="AC149" s="52" t="s">
        <v>43</v>
      </c>
      <c r="AD149" s="59"/>
      <c r="AE149" s="52" t="s">
        <v>43</v>
      </c>
      <c r="AF149" s="59"/>
      <c r="AG149" s="52" t="s">
        <v>43</v>
      </c>
      <c r="AH149" s="54"/>
      <c r="AI149" s="101">
        <v>30.596</v>
      </c>
      <c r="AJ149" s="52" t="s">
        <v>35</v>
      </c>
      <c r="AK149" s="54"/>
      <c r="AL149" s="55" t="s">
        <v>44</v>
      </c>
      <c r="AM149" s="56"/>
      <c r="AN149" s="55">
        <v>0.4077887654195127</v>
      </c>
      <c r="AO149" s="57"/>
      <c r="AP149" s="58">
        <v>10</v>
      </c>
      <c r="AQ149" s="54"/>
      <c r="AR149" s="58">
        <v>5</v>
      </c>
      <c r="AS149" s="54"/>
      <c r="AT149" s="104">
        <v>16</v>
      </c>
      <c r="AU149" s="54"/>
      <c r="AV149" s="75">
        <v>1.6</v>
      </c>
      <c r="AW149" s="54"/>
      <c r="AX149" s="92">
        <v>8.8833333333333329</v>
      </c>
      <c r="AY149" s="59"/>
      <c r="AZ149" s="92">
        <v>2.65</v>
      </c>
      <c r="BA149" s="59"/>
      <c r="BB149" s="92">
        <v>10.433333333333334</v>
      </c>
      <c r="BC149" s="57"/>
      <c r="BD149" s="55">
        <v>3.9</v>
      </c>
      <c r="BE149" s="70"/>
      <c r="BF149" s="55">
        <v>96.1</v>
      </c>
      <c r="BG149" s="54"/>
      <c r="BH149" s="60">
        <v>6400</v>
      </c>
    </row>
    <row r="150" spans="1:60" s="61" customFormat="1" ht="15.75" customHeight="1" x14ac:dyDescent="0.3">
      <c r="A150" s="8" t="s">
        <v>674</v>
      </c>
      <c r="B150" s="8" t="s">
        <v>675</v>
      </c>
      <c r="C150" s="19"/>
      <c r="D150" s="81">
        <v>8.7864000000000004</v>
      </c>
      <c r="E150" s="52" t="s">
        <v>35</v>
      </c>
      <c r="F150" s="85" t="s">
        <v>39</v>
      </c>
      <c r="G150" s="99" t="s">
        <v>147</v>
      </c>
      <c r="H150" s="13"/>
      <c r="I150" s="87">
        <v>0.73351</v>
      </c>
      <c r="J150" s="76" t="s">
        <v>39</v>
      </c>
      <c r="K150" s="53"/>
      <c r="L150" s="82">
        <v>12.7178</v>
      </c>
      <c r="M150" s="52" t="s">
        <v>35</v>
      </c>
      <c r="N150" s="75" t="s">
        <v>39</v>
      </c>
      <c r="O150" s="99" t="s">
        <v>726</v>
      </c>
      <c r="P150" s="54"/>
      <c r="Q150" s="82">
        <v>47.884999999999998</v>
      </c>
      <c r="R150" s="52" t="s">
        <v>35</v>
      </c>
      <c r="S150" s="91" t="s">
        <v>36</v>
      </c>
      <c r="T150" s="99" t="s">
        <v>754</v>
      </c>
      <c r="U150" s="54"/>
      <c r="V150" s="118">
        <v>170</v>
      </c>
      <c r="W150" s="54"/>
      <c r="X150" s="11">
        <v>44</v>
      </c>
      <c r="Y150" s="54"/>
      <c r="Z150" s="91">
        <v>12.524436615179704</v>
      </c>
      <c r="AA150" s="52" t="s">
        <v>35</v>
      </c>
      <c r="AB150" s="54"/>
      <c r="AC150" s="52" t="s">
        <v>43</v>
      </c>
      <c r="AD150" s="59"/>
      <c r="AE150" s="52" t="s">
        <v>43</v>
      </c>
      <c r="AF150" s="59"/>
      <c r="AG150" s="52" t="s">
        <v>43</v>
      </c>
      <c r="AH150" s="54"/>
      <c r="AI150" s="102">
        <v>7.81</v>
      </c>
      <c r="AJ150" s="52" t="s">
        <v>35</v>
      </c>
      <c r="AK150" s="54"/>
      <c r="AL150" s="55" t="s">
        <v>44</v>
      </c>
      <c r="AM150" s="56"/>
      <c r="AN150" s="55">
        <v>0.68744763582461499</v>
      </c>
      <c r="AO150" s="57"/>
      <c r="AP150" s="58">
        <v>10</v>
      </c>
      <c r="AQ150" s="54"/>
      <c r="AR150" s="58">
        <v>5</v>
      </c>
      <c r="AS150" s="54"/>
      <c r="AT150" s="104">
        <v>15</v>
      </c>
      <c r="AU150" s="54"/>
      <c r="AV150" s="75">
        <v>1.7333333333333334</v>
      </c>
      <c r="AW150" s="54"/>
      <c r="AX150" s="92">
        <v>9.5833333333333339</v>
      </c>
      <c r="AY150" s="59"/>
      <c r="AZ150" s="92">
        <v>2.7833333333333332</v>
      </c>
      <c r="BA150" s="59"/>
      <c r="BB150" s="75">
        <v>15.516666666666667</v>
      </c>
      <c r="BC150" s="57"/>
      <c r="BD150" s="55">
        <v>8.8000000000000007</v>
      </c>
      <c r="BE150" s="70"/>
      <c r="BF150" s="55">
        <v>91.2</v>
      </c>
      <c r="BG150" s="54"/>
      <c r="BH150" s="60">
        <v>7900</v>
      </c>
    </row>
    <row r="151" spans="1:60" s="61" customFormat="1" ht="15.75" customHeight="1" x14ac:dyDescent="0.3">
      <c r="A151" s="8" t="s">
        <v>686</v>
      </c>
      <c r="B151" s="8" t="s">
        <v>687</v>
      </c>
      <c r="C151" s="19"/>
      <c r="D151" s="81">
        <v>9.2204999999999995</v>
      </c>
      <c r="E151" s="52" t="s">
        <v>35</v>
      </c>
      <c r="F151" s="84" t="s">
        <v>42</v>
      </c>
      <c r="G151" s="99" t="s">
        <v>381</v>
      </c>
      <c r="H151" s="13"/>
      <c r="I151" s="86">
        <v>0.36092000000000002</v>
      </c>
      <c r="J151" s="76" t="s">
        <v>39</v>
      </c>
      <c r="K151" s="53"/>
      <c r="L151" s="73">
        <v>8.4535</v>
      </c>
      <c r="M151" s="52" t="s">
        <v>41</v>
      </c>
      <c r="N151" s="75" t="s">
        <v>39</v>
      </c>
      <c r="O151" s="99" t="s">
        <v>96</v>
      </c>
      <c r="P151" s="54"/>
      <c r="Q151" s="82">
        <v>42.178699999999999</v>
      </c>
      <c r="R151" s="52" t="s">
        <v>35</v>
      </c>
      <c r="S151" s="91" t="s">
        <v>36</v>
      </c>
      <c r="T151" s="99" t="s">
        <v>316</v>
      </c>
      <c r="U151" s="54"/>
      <c r="V151" s="118">
        <v>105</v>
      </c>
      <c r="W151" s="54"/>
      <c r="X151" s="11">
        <v>-26</v>
      </c>
      <c r="Y151" s="54"/>
      <c r="Z151" s="75">
        <v>8.5665380205726098</v>
      </c>
      <c r="AA151" s="52" t="s">
        <v>38</v>
      </c>
      <c r="AB151" s="54"/>
      <c r="AC151" s="75">
        <v>5.6</v>
      </c>
      <c r="AD151" s="59"/>
      <c r="AE151" s="75">
        <v>5.5</v>
      </c>
      <c r="AF151" s="59"/>
      <c r="AG151" s="91">
        <v>5.7</v>
      </c>
      <c r="AH151" s="54"/>
      <c r="AI151" s="101">
        <v>53.414000000000001</v>
      </c>
      <c r="AJ151" s="52" t="s">
        <v>35</v>
      </c>
      <c r="AK151" s="54"/>
      <c r="AL151" s="55" t="s">
        <v>44</v>
      </c>
      <c r="AM151" s="56"/>
      <c r="AN151" s="55">
        <v>0.57325560740872317</v>
      </c>
      <c r="AO151" s="57"/>
      <c r="AP151" s="58">
        <v>9</v>
      </c>
      <c r="AQ151" s="54"/>
      <c r="AR151" s="58">
        <v>5</v>
      </c>
      <c r="AS151" s="54"/>
      <c r="AT151" s="106">
        <v>14</v>
      </c>
      <c r="AU151" s="54"/>
      <c r="AV151" s="75">
        <v>1.8166666666666667</v>
      </c>
      <c r="AW151" s="54"/>
      <c r="AX151" s="75">
        <v>11.55</v>
      </c>
      <c r="AY151" s="59"/>
      <c r="AZ151" s="92">
        <v>2.7666666666666666</v>
      </c>
      <c r="BA151" s="59"/>
      <c r="BB151" s="92">
        <v>11.566666666666666</v>
      </c>
      <c r="BC151" s="57"/>
      <c r="BD151" s="55">
        <v>3.6</v>
      </c>
      <c r="BE151" s="70"/>
      <c r="BF151" s="55">
        <v>96.4</v>
      </c>
      <c r="BG151" s="54"/>
      <c r="BH151" s="60">
        <v>7300</v>
      </c>
    </row>
    <row r="152" spans="1:60" s="61" customFormat="1" ht="15.75" customHeight="1" x14ac:dyDescent="0.3">
      <c r="A152" s="8" t="s">
        <v>695</v>
      </c>
      <c r="B152" s="8" t="s">
        <v>696</v>
      </c>
      <c r="C152" s="19"/>
      <c r="D152" s="73">
        <v>11.797800000000001</v>
      </c>
      <c r="E152" s="52" t="s">
        <v>38</v>
      </c>
      <c r="F152" s="83" t="s">
        <v>36</v>
      </c>
      <c r="G152" s="99" t="s">
        <v>92</v>
      </c>
      <c r="H152" s="13"/>
      <c r="I152" s="87">
        <v>0.84979000000000005</v>
      </c>
      <c r="J152" s="89" t="s">
        <v>36</v>
      </c>
      <c r="K152" s="53"/>
      <c r="L152" s="82">
        <v>12.4011</v>
      </c>
      <c r="M152" s="52" t="s">
        <v>41</v>
      </c>
      <c r="N152" s="91" t="s">
        <v>36</v>
      </c>
      <c r="O152" s="99" t="s">
        <v>1132</v>
      </c>
      <c r="P152" s="54"/>
      <c r="Q152" s="82">
        <v>55.436399999999999</v>
      </c>
      <c r="R152" s="52" t="s">
        <v>35</v>
      </c>
      <c r="S152" s="91" t="s">
        <v>36</v>
      </c>
      <c r="T152" s="99" t="s">
        <v>125</v>
      </c>
      <c r="U152" s="54"/>
      <c r="V152" s="119">
        <v>270</v>
      </c>
      <c r="W152" s="54"/>
      <c r="X152" s="11">
        <v>-26</v>
      </c>
      <c r="Y152" s="54"/>
      <c r="Z152" s="91">
        <v>14.278053358359029</v>
      </c>
      <c r="AA152" s="52" t="s">
        <v>41</v>
      </c>
      <c r="AB152" s="54"/>
      <c r="AC152" s="52" t="s">
        <v>43</v>
      </c>
      <c r="AD152" s="59"/>
      <c r="AE152" s="52" t="s">
        <v>43</v>
      </c>
      <c r="AF152" s="59"/>
      <c r="AG152" s="52" t="s">
        <v>43</v>
      </c>
      <c r="AH152" s="54"/>
      <c r="AI152" s="101">
        <v>53.414000000000001</v>
      </c>
      <c r="AJ152" s="52" t="s">
        <v>35</v>
      </c>
      <c r="AK152" s="54"/>
      <c r="AL152" s="55" t="s">
        <v>44</v>
      </c>
      <c r="AM152" s="56"/>
      <c r="AN152" s="55">
        <v>11.864861241453278</v>
      </c>
      <c r="AO152" s="57"/>
      <c r="AP152" s="58">
        <v>10</v>
      </c>
      <c r="AQ152" s="54"/>
      <c r="AR152" s="58">
        <v>5</v>
      </c>
      <c r="AS152" s="54"/>
      <c r="AT152" s="105">
        <v>11</v>
      </c>
      <c r="AU152" s="54"/>
      <c r="AV152" s="91">
        <v>1.9666666666666666</v>
      </c>
      <c r="AW152" s="54"/>
      <c r="AX152" s="75">
        <v>10.75</v>
      </c>
      <c r="AY152" s="59"/>
      <c r="AZ152" s="75">
        <v>3.0166666666666666</v>
      </c>
      <c r="BA152" s="59"/>
      <c r="BB152" s="91">
        <v>21.966666666666665</v>
      </c>
      <c r="BC152" s="57"/>
      <c r="BD152" s="55">
        <v>3.6</v>
      </c>
      <c r="BE152" s="70"/>
      <c r="BF152" s="55">
        <v>96.4</v>
      </c>
      <c r="BG152" s="54"/>
      <c r="BH152" s="60">
        <v>11200</v>
      </c>
    </row>
    <row r="153" spans="1:60" s="61" customFormat="1" ht="15.75" customHeight="1" x14ac:dyDescent="0.3">
      <c r="A153" s="8" t="s">
        <v>706</v>
      </c>
      <c r="B153" s="8" t="s">
        <v>707</v>
      </c>
      <c r="C153" s="19"/>
      <c r="D153" s="73">
        <v>10.688800000000001</v>
      </c>
      <c r="E153" s="52" t="s">
        <v>38</v>
      </c>
      <c r="F153" s="85" t="s">
        <v>39</v>
      </c>
      <c r="G153" s="99" t="s">
        <v>98</v>
      </c>
      <c r="H153" s="13"/>
      <c r="I153" s="74">
        <v>0.51509000000000005</v>
      </c>
      <c r="J153" s="90" t="s">
        <v>42</v>
      </c>
      <c r="K153" s="53"/>
      <c r="L153" s="73">
        <v>10.341699999999999</v>
      </c>
      <c r="M153" s="52" t="s">
        <v>38</v>
      </c>
      <c r="N153" s="75" t="s">
        <v>39</v>
      </c>
      <c r="O153" s="99" t="s">
        <v>743</v>
      </c>
      <c r="P153" s="54"/>
      <c r="Q153" s="73">
        <v>26.305399999999999</v>
      </c>
      <c r="R153" s="52" t="s">
        <v>35</v>
      </c>
      <c r="S153" s="92" t="s">
        <v>42</v>
      </c>
      <c r="T153" s="99" t="s">
        <v>716</v>
      </c>
      <c r="U153" s="54"/>
      <c r="V153" s="118">
        <v>173</v>
      </c>
      <c r="W153" s="54"/>
      <c r="X153" s="11">
        <v>6</v>
      </c>
      <c r="Y153" s="54"/>
      <c r="Z153" s="91">
        <v>11.961224348147978</v>
      </c>
      <c r="AA153" s="52" t="s">
        <v>41</v>
      </c>
      <c r="AB153" s="54"/>
      <c r="AC153" s="91">
        <v>5</v>
      </c>
      <c r="AD153" s="59"/>
      <c r="AE153" s="91">
        <v>4.9000000000000004</v>
      </c>
      <c r="AF153" s="59"/>
      <c r="AG153" s="91">
        <v>5</v>
      </c>
      <c r="AH153" s="54"/>
      <c r="AI153" s="101">
        <v>47.570999999999998</v>
      </c>
      <c r="AJ153" s="52" t="s">
        <v>41</v>
      </c>
      <c r="AK153" s="54"/>
      <c r="AL153" s="55" t="s">
        <v>44</v>
      </c>
      <c r="AM153" s="56"/>
      <c r="AN153" s="55">
        <v>2.0128172500751917</v>
      </c>
      <c r="AO153" s="57"/>
      <c r="AP153" s="58">
        <v>10</v>
      </c>
      <c r="AQ153" s="54"/>
      <c r="AR153" s="58">
        <v>5</v>
      </c>
      <c r="AS153" s="54"/>
      <c r="AT153" s="104">
        <v>16</v>
      </c>
      <c r="AU153" s="54"/>
      <c r="AV153" s="52" t="s">
        <v>43</v>
      </c>
      <c r="AW153" s="54"/>
      <c r="AX153" s="52" t="s">
        <v>43</v>
      </c>
      <c r="AY153" s="59"/>
      <c r="AZ153" s="75">
        <v>2.9833333333333334</v>
      </c>
      <c r="BA153" s="59"/>
      <c r="BB153" s="75">
        <v>15.3</v>
      </c>
      <c r="BC153" s="57"/>
      <c r="BD153" s="55">
        <v>0</v>
      </c>
      <c r="BE153" s="70"/>
      <c r="BF153" s="55">
        <v>100</v>
      </c>
      <c r="BG153" s="54"/>
      <c r="BH153" s="60">
        <v>9000</v>
      </c>
    </row>
    <row r="154" spans="1:60" s="61" customFormat="1" x14ac:dyDescent="0.3">
      <c r="A154" s="8"/>
      <c r="B154" s="8"/>
      <c r="D154" s="120"/>
      <c r="E154" s="52"/>
      <c r="F154" s="121"/>
      <c r="G154" s="99"/>
      <c r="H154" s="13"/>
      <c r="I154" s="88"/>
      <c r="J154" s="107"/>
      <c r="K154" s="53"/>
      <c r="L154" s="120"/>
      <c r="M154" s="52"/>
      <c r="N154" s="52"/>
      <c r="O154" s="99"/>
      <c r="P154" s="54"/>
      <c r="Q154" s="120"/>
      <c r="R154" s="52"/>
      <c r="S154" s="52"/>
      <c r="T154" s="99"/>
      <c r="U154" s="54"/>
      <c r="V154" s="58"/>
      <c r="W154" s="54"/>
      <c r="X154" s="11"/>
      <c r="Y154" s="54"/>
      <c r="Z154" s="52"/>
      <c r="AA154" s="52"/>
      <c r="AB154" s="54"/>
      <c r="AC154" s="52"/>
      <c r="AD154" s="59"/>
      <c r="AE154" s="52"/>
      <c r="AF154" s="59"/>
      <c r="AG154" s="52"/>
      <c r="AH154" s="54"/>
      <c r="AI154" s="122"/>
      <c r="AJ154" s="52"/>
      <c r="AK154" s="54"/>
      <c r="AL154" s="55"/>
      <c r="AM154" s="56"/>
      <c r="AN154" s="55"/>
      <c r="AO154" s="57"/>
      <c r="AP154" s="58"/>
      <c r="AQ154" s="54"/>
      <c r="AR154" s="58"/>
      <c r="AS154" s="54"/>
      <c r="AT154" s="93"/>
      <c r="AU154" s="54"/>
      <c r="AV154" s="52"/>
      <c r="AW154" s="54"/>
      <c r="AX154" s="52"/>
      <c r="AY154" s="59"/>
      <c r="AZ154" s="52"/>
      <c r="BA154" s="59"/>
      <c r="BB154" s="52"/>
      <c r="BC154" s="57"/>
      <c r="BD154" s="55"/>
      <c r="BE154" s="70"/>
      <c r="BF154" s="55"/>
      <c r="BG154" s="54"/>
      <c r="BH154" s="60"/>
    </row>
    <row r="155" spans="1:60" s="37" customFormat="1" ht="15.75" customHeight="1" x14ac:dyDescent="0.3">
      <c r="A155" s="108"/>
      <c r="B155" s="109" t="s">
        <v>1196</v>
      </c>
      <c r="C155" s="21"/>
      <c r="D155" s="110"/>
      <c r="E155" s="110"/>
      <c r="F155" s="110"/>
      <c r="G155" s="110"/>
      <c r="H155" s="111"/>
      <c r="I155" s="110"/>
      <c r="J155" s="110"/>
      <c r="K155" s="112"/>
      <c r="L155" s="110"/>
      <c r="M155" s="110"/>
      <c r="N155" s="110"/>
      <c r="O155" s="110"/>
      <c r="P155" s="111"/>
      <c r="Q155" s="110"/>
      <c r="R155" s="110"/>
      <c r="S155" s="113"/>
      <c r="T155" s="113"/>
      <c r="U155" s="114"/>
      <c r="V155" s="113"/>
      <c r="W155" s="21"/>
      <c r="X155" s="113"/>
      <c r="Y155" s="21"/>
      <c r="Z155" s="113"/>
      <c r="AA155" s="113"/>
      <c r="AB155" s="21"/>
      <c r="AC155" s="113"/>
      <c r="AD155" s="21"/>
      <c r="AE155" s="115"/>
      <c r="AF155" s="21"/>
      <c r="AG155" s="115"/>
      <c r="AH155" s="21"/>
      <c r="AI155" s="116"/>
      <c r="AJ155" s="116"/>
      <c r="AL155" s="115"/>
      <c r="AN155" s="115"/>
      <c r="AP155" s="115"/>
      <c r="AR155" s="115"/>
      <c r="AT155" s="115"/>
      <c r="AV155" s="115"/>
      <c r="AX155" s="115"/>
      <c r="AZ155" s="115"/>
      <c r="BB155" s="115"/>
      <c r="BD155" s="115"/>
      <c r="BF155" s="115"/>
      <c r="BH155" s="115"/>
    </row>
    <row r="156" spans="1:60" s="61" customFormat="1" ht="15.75" customHeight="1" x14ac:dyDescent="0.3">
      <c r="A156" s="8" t="s">
        <v>160</v>
      </c>
      <c r="B156" s="8" t="s">
        <v>161</v>
      </c>
      <c r="C156" s="19"/>
      <c r="D156" s="73">
        <v>10.968500000000001</v>
      </c>
      <c r="E156" s="52" t="s">
        <v>38</v>
      </c>
      <c r="F156" s="85" t="s">
        <v>39</v>
      </c>
      <c r="G156" s="99" t="s">
        <v>381</v>
      </c>
      <c r="H156" s="13"/>
      <c r="I156" s="74">
        <v>0.45423000000000002</v>
      </c>
      <c r="J156" s="76" t="s">
        <v>39</v>
      </c>
      <c r="K156" s="53"/>
      <c r="L156" s="73">
        <v>9.6708999999999996</v>
      </c>
      <c r="M156" s="52" t="s">
        <v>38</v>
      </c>
      <c r="N156" s="91" t="s">
        <v>36</v>
      </c>
      <c r="O156" s="99" t="s">
        <v>68</v>
      </c>
      <c r="P156" s="54"/>
      <c r="Q156" s="82">
        <v>44.3245</v>
      </c>
      <c r="R156" s="52" t="s">
        <v>38</v>
      </c>
      <c r="S156" s="91" t="s">
        <v>36</v>
      </c>
      <c r="T156" s="99" t="s">
        <v>667</v>
      </c>
      <c r="U156" s="54"/>
      <c r="V156" s="118">
        <v>213</v>
      </c>
      <c r="W156" s="54"/>
      <c r="X156" s="11">
        <v>6</v>
      </c>
      <c r="Y156" s="54"/>
      <c r="Z156" s="75">
        <v>10.19761699399287</v>
      </c>
      <c r="AA156" s="52" t="s">
        <v>41</v>
      </c>
      <c r="AB156" s="54"/>
      <c r="AC156" s="52" t="s">
        <v>43</v>
      </c>
      <c r="AD156" s="59"/>
      <c r="AE156" s="52" t="s">
        <v>43</v>
      </c>
      <c r="AF156" s="59"/>
      <c r="AG156" s="52" t="s">
        <v>43</v>
      </c>
      <c r="AH156" s="54"/>
      <c r="AI156" s="103">
        <v>57.728000000000002</v>
      </c>
      <c r="AJ156" s="52" t="s">
        <v>41</v>
      </c>
      <c r="AK156" s="54"/>
      <c r="AL156" s="55" t="s">
        <v>44</v>
      </c>
      <c r="AM156" s="56"/>
      <c r="AN156" s="55">
        <v>0.34348260833059818</v>
      </c>
      <c r="AO156" s="57"/>
      <c r="AP156" s="58">
        <v>9</v>
      </c>
      <c r="AQ156" s="54"/>
      <c r="AR156" s="58">
        <v>5</v>
      </c>
      <c r="AS156" s="54"/>
      <c r="AT156" s="104">
        <v>16</v>
      </c>
      <c r="AU156" s="54"/>
      <c r="AV156" s="75">
        <v>1.6833333333333333</v>
      </c>
      <c r="AW156" s="54"/>
      <c r="AX156" s="75">
        <v>11.75</v>
      </c>
      <c r="AY156" s="59"/>
      <c r="AZ156" s="92">
        <v>2.7166666666666668</v>
      </c>
      <c r="BA156" s="59"/>
      <c r="BB156" s="92">
        <v>11.233333333333333</v>
      </c>
      <c r="BC156" s="57"/>
      <c r="BD156" s="55">
        <v>6.8</v>
      </c>
      <c r="BE156" s="70"/>
      <c r="BF156" s="55">
        <v>93.2</v>
      </c>
      <c r="BG156" s="54"/>
      <c r="BH156" s="60">
        <v>7700</v>
      </c>
    </row>
    <row r="157" spans="1:60" s="61" customFormat="1" ht="15.75" customHeight="1" x14ac:dyDescent="0.3">
      <c r="A157" s="8" t="s">
        <v>224</v>
      </c>
      <c r="B157" s="8" t="s">
        <v>225</v>
      </c>
      <c r="C157" s="19"/>
      <c r="D157" s="73">
        <v>10.3339</v>
      </c>
      <c r="E157" s="52" t="s">
        <v>38</v>
      </c>
      <c r="F157" s="85" t="s">
        <v>39</v>
      </c>
      <c r="G157" s="99" t="s">
        <v>316</v>
      </c>
      <c r="H157" s="13"/>
      <c r="I157" s="74">
        <v>0.49423</v>
      </c>
      <c r="J157" s="89" t="s">
        <v>36</v>
      </c>
      <c r="K157" s="53"/>
      <c r="L157" s="73">
        <v>10.3508</v>
      </c>
      <c r="M157" s="52" t="s">
        <v>38</v>
      </c>
      <c r="N157" s="75" t="s">
        <v>39</v>
      </c>
      <c r="O157" s="99" t="s">
        <v>88</v>
      </c>
      <c r="P157" s="54"/>
      <c r="Q157" s="82">
        <v>49.992899999999999</v>
      </c>
      <c r="R157" s="52" t="s">
        <v>38</v>
      </c>
      <c r="S157" s="91" t="s">
        <v>36</v>
      </c>
      <c r="T157" s="99" t="s">
        <v>759</v>
      </c>
      <c r="U157" s="54"/>
      <c r="V157" s="118">
        <v>209</v>
      </c>
      <c r="W157" s="54"/>
      <c r="X157" s="11">
        <v>-10</v>
      </c>
      <c r="Y157" s="54"/>
      <c r="Z157" s="91">
        <v>11.566782503844305</v>
      </c>
      <c r="AA157" s="52" t="s">
        <v>41</v>
      </c>
      <c r="AB157" s="54"/>
      <c r="AC157" s="52" t="s">
        <v>43</v>
      </c>
      <c r="AD157" s="59"/>
      <c r="AE157" s="52" t="s">
        <v>43</v>
      </c>
      <c r="AF157" s="59"/>
      <c r="AG157" s="52" t="s">
        <v>43</v>
      </c>
      <c r="AH157" s="54"/>
      <c r="AI157" s="103">
        <v>101.512</v>
      </c>
      <c r="AJ157" s="52" t="s">
        <v>41</v>
      </c>
      <c r="AK157" s="54"/>
      <c r="AL157" s="55" t="s">
        <v>44</v>
      </c>
      <c r="AM157" s="56"/>
      <c r="AN157" s="55">
        <v>0.41322034127935725</v>
      </c>
      <c r="AO157" s="57"/>
      <c r="AP157" s="58">
        <v>10</v>
      </c>
      <c r="AQ157" s="54"/>
      <c r="AR157" s="58">
        <v>4</v>
      </c>
      <c r="AS157" s="54"/>
      <c r="AT157" s="104">
        <v>16</v>
      </c>
      <c r="AU157" s="54"/>
      <c r="AV157" s="75">
        <v>1.6166666666666667</v>
      </c>
      <c r="AW157" s="54"/>
      <c r="AX157" s="92">
        <v>9.4</v>
      </c>
      <c r="AY157" s="59"/>
      <c r="AZ157" s="92">
        <v>2.6</v>
      </c>
      <c r="BA157" s="59"/>
      <c r="BB157" s="92">
        <v>10.65</v>
      </c>
      <c r="BC157" s="57"/>
      <c r="BD157" s="55">
        <v>3.6</v>
      </c>
      <c r="BE157" s="70"/>
      <c r="BF157" s="55">
        <v>96.4</v>
      </c>
      <c r="BG157" s="54"/>
      <c r="BH157" s="60">
        <v>6800</v>
      </c>
    </row>
    <row r="158" spans="1:60" s="61" customFormat="1" ht="15.75" customHeight="1" x14ac:dyDescent="0.3">
      <c r="A158" s="8" t="s">
        <v>254</v>
      </c>
      <c r="B158" s="8" t="s">
        <v>255</v>
      </c>
      <c r="C158" s="19"/>
      <c r="D158" s="73">
        <v>9.8589000000000002</v>
      </c>
      <c r="E158" s="52" t="s">
        <v>35</v>
      </c>
      <c r="F158" s="85" t="s">
        <v>39</v>
      </c>
      <c r="G158" s="99" t="s">
        <v>750</v>
      </c>
      <c r="H158" s="13"/>
      <c r="I158" s="87">
        <v>0.77470000000000006</v>
      </c>
      <c r="J158" s="76" t="s">
        <v>39</v>
      </c>
      <c r="K158" s="53"/>
      <c r="L158" s="82">
        <v>10.9064</v>
      </c>
      <c r="M158" s="52" t="s">
        <v>38</v>
      </c>
      <c r="N158" s="91" t="s">
        <v>36</v>
      </c>
      <c r="O158" s="99" t="s">
        <v>609</v>
      </c>
      <c r="P158" s="54"/>
      <c r="Q158" s="73">
        <v>34.906599999999997</v>
      </c>
      <c r="R158" s="52" t="s">
        <v>38</v>
      </c>
      <c r="S158" s="75" t="s">
        <v>39</v>
      </c>
      <c r="T158" s="99" t="s">
        <v>764</v>
      </c>
      <c r="U158" s="54"/>
      <c r="V158" s="118">
        <v>179</v>
      </c>
      <c r="W158" s="54"/>
      <c r="X158" s="11">
        <v>22</v>
      </c>
      <c r="Y158" s="54"/>
      <c r="Z158" s="91">
        <v>13.771643354488878</v>
      </c>
      <c r="AA158" s="52" t="s">
        <v>38</v>
      </c>
      <c r="AB158" s="54"/>
      <c r="AC158" s="52" t="s">
        <v>43</v>
      </c>
      <c r="AD158" s="59"/>
      <c r="AE158" s="52" t="s">
        <v>43</v>
      </c>
      <c r="AF158" s="59"/>
      <c r="AG158" s="52" t="s">
        <v>43</v>
      </c>
      <c r="AH158" s="54"/>
      <c r="AI158" s="103">
        <v>106.551</v>
      </c>
      <c r="AJ158" s="52" t="s">
        <v>38</v>
      </c>
      <c r="AK158" s="54"/>
      <c r="AL158" s="55" t="s">
        <v>44</v>
      </c>
      <c r="AM158" s="56"/>
      <c r="AN158" s="55">
        <v>1.2939799125023106</v>
      </c>
      <c r="AO158" s="57"/>
      <c r="AP158" s="58">
        <v>10</v>
      </c>
      <c r="AQ158" s="54"/>
      <c r="AR158" s="58">
        <v>5</v>
      </c>
      <c r="AS158" s="54"/>
      <c r="AT158" s="106">
        <v>13</v>
      </c>
      <c r="AU158" s="54"/>
      <c r="AV158" s="75">
        <v>1.7166666666666666</v>
      </c>
      <c r="AW158" s="54"/>
      <c r="AX158" s="75">
        <v>12.333333333333334</v>
      </c>
      <c r="AY158" s="59"/>
      <c r="AZ158" s="92">
        <v>2.5499999999999998</v>
      </c>
      <c r="BA158" s="59"/>
      <c r="BB158" s="75">
        <v>13.65</v>
      </c>
      <c r="BC158" s="57"/>
      <c r="BD158" s="55">
        <v>11.5</v>
      </c>
      <c r="BE158" s="70"/>
      <c r="BF158" s="55">
        <v>88.5</v>
      </c>
      <c r="BG158" s="54"/>
      <c r="BH158" s="60">
        <v>8200</v>
      </c>
    </row>
    <row r="159" spans="1:60" s="61" customFormat="1" ht="15.75" customHeight="1" x14ac:dyDescent="0.3">
      <c r="A159" s="8" t="s">
        <v>326</v>
      </c>
      <c r="B159" s="8" t="s">
        <v>327</v>
      </c>
      <c r="C159" s="19"/>
      <c r="D159" s="81">
        <v>9.0117999999999991</v>
      </c>
      <c r="E159" s="52" t="s">
        <v>35</v>
      </c>
      <c r="F159" s="85" t="s">
        <v>39</v>
      </c>
      <c r="G159" s="99" t="s">
        <v>37</v>
      </c>
      <c r="H159" s="13"/>
      <c r="I159" s="86">
        <v>0.33245000000000002</v>
      </c>
      <c r="J159" s="76" t="s">
        <v>39</v>
      </c>
      <c r="K159" s="53"/>
      <c r="L159" s="81">
        <v>4.8433000000000002</v>
      </c>
      <c r="M159" s="52" t="s">
        <v>38</v>
      </c>
      <c r="N159" s="75" t="s">
        <v>39</v>
      </c>
      <c r="O159" s="99" t="s">
        <v>323</v>
      </c>
      <c r="P159" s="54"/>
      <c r="Q159" s="73">
        <v>28.3352</v>
      </c>
      <c r="R159" s="52" t="s">
        <v>38</v>
      </c>
      <c r="S159" s="75" t="s">
        <v>39</v>
      </c>
      <c r="T159" s="99" t="s">
        <v>716</v>
      </c>
      <c r="U159" s="54"/>
      <c r="V159" s="117">
        <v>16</v>
      </c>
      <c r="W159" s="54"/>
      <c r="X159" s="11">
        <v>3</v>
      </c>
      <c r="Y159" s="54"/>
      <c r="Z159" s="75">
        <v>8.6930604540261278</v>
      </c>
      <c r="AA159" s="52" t="s">
        <v>38</v>
      </c>
      <c r="AB159" s="54"/>
      <c r="AC159" s="92">
        <v>6.8</v>
      </c>
      <c r="AD159" s="59"/>
      <c r="AE159" s="92">
        <v>6.7</v>
      </c>
      <c r="AF159" s="59"/>
      <c r="AG159" s="92">
        <v>6.5</v>
      </c>
      <c r="AH159" s="54"/>
      <c r="AI159" s="101">
        <v>32.976999999999997</v>
      </c>
      <c r="AJ159" s="52" t="s">
        <v>38</v>
      </c>
      <c r="AK159" s="54"/>
      <c r="AL159" s="55" t="s">
        <v>44</v>
      </c>
      <c r="AM159" s="56"/>
      <c r="AN159" s="55">
        <v>0.45949033828423824</v>
      </c>
      <c r="AO159" s="57"/>
      <c r="AP159" s="58">
        <v>10</v>
      </c>
      <c r="AQ159" s="54"/>
      <c r="AR159" s="58">
        <v>2</v>
      </c>
      <c r="AS159" s="54"/>
      <c r="AT159" s="106">
        <v>13</v>
      </c>
      <c r="AU159" s="54"/>
      <c r="AV159" s="91">
        <v>2.2999999999999998</v>
      </c>
      <c r="AW159" s="54"/>
      <c r="AX159" s="75">
        <v>13.85</v>
      </c>
      <c r="AY159" s="59"/>
      <c r="AZ159" s="92">
        <v>2.7666666666666666</v>
      </c>
      <c r="BA159" s="59"/>
      <c r="BB159" s="75">
        <v>13.716666666666667</v>
      </c>
      <c r="BC159" s="57"/>
      <c r="BD159" s="55">
        <v>3.3</v>
      </c>
      <c r="BE159" s="70"/>
      <c r="BF159" s="55">
        <v>96.7</v>
      </c>
      <c r="BG159" s="54"/>
      <c r="BH159" s="60">
        <v>5500</v>
      </c>
    </row>
    <row r="160" spans="1:60" s="61" customFormat="1" ht="15.75" customHeight="1" x14ac:dyDescent="0.3">
      <c r="A160" s="8" t="s">
        <v>336</v>
      </c>
      <c r="B160" s="8" t="s">
        <v>337</v>
      </c>
      <c r="C160" s="19"/>
      <c r="D160" s="73">
        <v>10.2424</v>
      </c>
      <c r="E160" s="52" t="s">
        <v>38</v>
      </c>
      <c r="F160" s="85" t="s">
        <v>39</v>
      </c>
      <c r="G160" s="99" t="s">
        <v>53</v>
      </c>
      <c r="H160" s="13"/>
      <c r="I160" s="74">
        <v>0.56211999999999995</v>
      </c>
      <c r="J160" s="76" t="s">
        <v>39</v>
      </c>
      <c r="K160" s="53"/>
      <c r="L160" s="73">
        <v>7.1481000000000003</v>
      </c>
      <c r="M160" s="52" t="s">
        <v>41</v>
      </c>
      <c r="N160" s="75" t="s">
        <v>39</v>
      </c>
      <c r="O160" s="99" t="s">
        <v>713</v>
      </c>
      <c r="P160" s="54"/>
      <c r="Q160" s="73">
        <v>36.645699999999998</v>
      </c>
      <c r="R160" s="52" t="s">
        <v>38</v>
      </c>
      <c r="S160" s="91" t="s">
        <v>36</v>
      </c>
      <c r="T160" s="99" t="s">
        <v>763</v>
      </c>
      <c r="U160" s="54"/>
      <c r="V160" s="118">
        <v>103</v>
      </c>
      <c r="W160" s="54"/>
      <c r="X160" s="11">
        <v>-15</v>
      </c>
      <c r="Y160" s="54"/>
      <c r="Z160" s="75">
        <v>9.607329135475501</v>
      </c>
      <c r="AA160" s="52" t="s">
        <v>38</v>
      </c>
      <c r="AB160" s="54"/>
      <c r="AC160" s="75">
        <v>5.7</v>
      </c>
      <c r="AD160" s="59"/>
      <c r="AE160" s="75">
        <v>5.7</v>
      </c>
      <c r="AF160" s="59"/>
      <c r="AG160" s="91">
        <v>5.3</v>
      </c>
      <c r="AH160" s="54"/>
      <c r="AI160" s="103">
        <v>95.120999999999995</v>
      </c>
      <c r="AJ160" s="52" t="s">
        <v>38</v>
      </c>
      <c r="AK160" s="54"/>
      <c r="AL160" s="55" t="s">
        <v>44</v>
      </c>
      <c r="AM160" s="56"/>
      <c r="AN160" s="55">
        <v>1.9593005972488717</v>
      </c>
      <c r="AO160" s="57"/>
      <c r="AP160" s="58">
        <v>10</v>
      </c>
      <c r="AQ160" s="54"/>
      <c r="AR160" s="58">
        <v>4</v>
      </c>
      <c r="AS160" s="54"/>
      <c r="AT160" s="106">
        <v>14</v>
      </c>
      <c r="AU160" s="54"/>
      <c r="AV160" s="75">
        <v>1.7666666666666666</v>
      </c>
      <c r="AW160" s="54"/>
      <c r="AX160" s="92">
        <v>9.9</v>
      </c>
      <c r="AY160" s="59"/>
      <c r="AZ160" s="92">
        <v>2.5833333333333335</v>
      </c>
      <c r="BA160" s="59"/>
      <c r="BB160" s="75">
        <v>15.35</v>
      </c>
      <c r="BC160" s="57"/>
      <c r="BD160" s="55">
        <v>6.3</v>
      </c>
      <c r="BE160" s="70"/>
      <c r="BF160" s="55">
        <v>93.7</v>
      </c>
      <c r="BG160" s="54"/>
      <c r="BH160" s="60">
        <v>7100</v>
      </c>
    </row>
    <row r="161" spans="1:60" s="61" customFormat="1" ht="15.75" customHeight="1" x14ac:dyDescent="0.3">
      <c r="A161" s="8" t="s">
        <v>627</v>
      </c>
      <c r="B161" s="8" t="s">
        <v>628</v>
      </c>
      <c r="C161" s="19"/>
      <c r="D161" s="73">
        <v>11.241400000000001</v>
      </c>
      <c r="E161" s="52" t="s">
        <v>35</v>
      </c>
      <c r="F161" s="83" t="s">
        <v>36</v>
      </c>
      <c r="G161" s="99" t="s">
        <v>159</v>
      </c>
      <c r="H161" s="13"/>
      <c r="I161" s="74">
        <v>0.37713999999999998</v>
      </c>
      <c r="J161" s="76" t="s">
        <v>39</v>
      </c>
      <c r="K161" s="53"/>
      <c r="L161" s="81">
        <v>6.0220000000000002</v>
      </c>
      <c r="M161" s="52" t="s">
        <v>38</v>
      </c>
      <c r="N161" s="92" t="s">
        <v>42</v>
      </c>
      <c r="O161" s="99" t="s">
        <v>741</v>
      </c>
      <c r="P161" s="54"/>
      <c r="Q161" s="73">
        <v>34.4298</v>
      </c>
      <c r="R161" s="52" t="s">
        <v>35</v>
      </c>
      <c r="S161" s="75" t="s">
        <v>39</v>
      </c>
      <c r="T161" s="99" t="s">
        <v>752</v>
      </c>
      <c r="U161" s="54"/>
      <c r="V161" s="118">
        <v>81</v>
      </c>
      <c r="W161" s="54"/>
      <c r="X161" s="11">
        <v>18</v>
      </c>
      <c r="Y161" s="54"/>
      <c r="Z161" s="75">
        <v>7.3793582651505769</v>
      </c>
      <c r="AA161" s="52" t="s">
        <v>38</v>
      </c>
      <c r="AB161" s="54"/>
      <c r="AC161" s="75">
        <v>6.4</v>
      </c>
      <c r="AD161" s="59"/>
      <c r="AE161" s="75">
        <v>6.3</v>
      </c>
      <c r="AF161" s="59"/>
      <c r="AG161" s="92">
        <v>6.5</v>
      </c>
      <c r="AH161" s="54"/>
      <c r="AI161" s="103">
        <v>57.728000000000002</v>
      </c>
      <c r="AJ161" s="52" t="s">
        <v>41</v>
      </c>
      <c r="AK161" s="54"/>
      <c r="AL161" s="55" t="s">
        <v>44</v>
      </c>
      <c r="AM161" s="56"/>
      <c r="AN161" s="55">
        <v>0.38243389549320511</v>
      </c>
      <c r="AO161" s="57"/>
      <c r="AP161" s="58">
        <v>9</v>
      </c>
      <c r="AQ161" s="54"/>
      <c r="AR161" s="58">
        <v>5</v>
      </c>
      <c r="AS161" s="54"/>
      <c r="AT161" s="104">
        <v>16</v>
      </c>
      <c r="AU161" s="54"/>
      <c r="AV161" s="75">
        <v>1.8</v>
      </c>
      <c r="AW161" s="54"/>
      <c r="AX161" s="75">
        <v>10.616666666666667</v>
      </c>
      <c r="AY161" s="59"/>
      <c r="AZ161" s="92">
        <v>2.6666666666666665</v>
      </c>
      <c r="BA161" s="59"/>
      <c r="BB161" s="92">
        <v>11.666666666666666</v>
      </c>
      <c r="BC161" s="57"/>
      <c r="BD161" s="55">
        <v>6.8</v>
      </c>
      <c r="BE161" s="70"/>
      <c r="BF161" s="55">
        <v>93.2</v>
      </c>
      <c r="BG161" s="54"/>
      <c r="BH161" s="60">
        <v>7200</v>
      </c>
    </row>
    <row r="162" spans="1:60" s="61" customFormat="1" x14ac:dyDescent="0.3">
      <c r="A162" s="8"/>
      <c r="B162" s="8"/>
      <c r="D162" s="120"/>
      <c r="E162" s="52"/>
      <c r="F162" s="121"/>
      <c r="G162" s="99"/>
      <c r="H162" s="13"/>
      <c r="I162" s="88"/>
      <c r="J162" s="107"/>
      <c r="K162" s="53"/>
      <c r="L162" s="120"/>
      <c r="M162" s="52"/>
      <c r="N162" s="52"/>
      <c r="O162" s="99"/>
      <c r="P162" s="54"/>
      <c r="Q162" s="120"/>
      <c r="R162" s="52"/>
      <c r="S162" s="52"/>
      <c r="T162" s="99"/>
      <c r="U162" s="54"/>
      <c r="V162" s="58"/>
      <c r="W162" s="54"/>
      <c r="X162" s="11"/>
      <c r="Y162" s="54"/>
      <c r="Z162" s="52"/>
      <c r="AA162" s="52"/>
      <c r="AB162" s="54"/>
      <c r="AC162" s="52"/>
      <c r="AD162" s="59"/>
      <c r="AE162" s="52"/>
      <c r="AF162" s="59"/>
      <c r="AG162" s="52"/>
      <c r="AH162" s="54"/>
      <c r="AI162" s="122"/>
      <c r="AJ162" s="52"/>
      <c r="AK162" s="54"/>
      <c r="AL162" s="55"/>
      <c r="AM162" s="56"/>
      <c r="AN162" s="55"/>
      <c r="AO162" s="57"/>
      <c r="AP162" s="58"/>
      <c r="AQ162" s="54"/>
      <c r="AR162" s="58"/>
      <c r="AS162" s="54"/>
      <c r="AT162" s="93"/>
      <c r="AU162" s="54"/>
      <c r="AV162" s="52"/>
      <c r="AW162" s="54"/>
      <c r="AX162" s="52"/>
      <c r="AY162" s="59"/>
      <c r="AZ162" s="52"/>
      <c r="BA162" s="59"/>
      <c r="BB162" s="52"/>
      <c r="BC162" s="57"/>
      <c r="BD162" s="55"/>
      <c r="BE162" s="70"/>
      <c r="BF162" s="55"/>
      <c r="BG162" s="54"/>
      <c r="BH162" s="60"/>
    </row>
    <row r="163" spans="1:60" s="37" customFormat="1" ht="15.75" customHeight="1" x14ac:dyDescent="0.3">
      <c r="A163" s="108"/>
      <c r="B163" s="109" t="s">
        <v>1197</v>
      </c>
      <c r="C163" s="21"/>
      <c r="D163" s="110"/>
      <c r="E163" s="110"/>
      <c r="F163" s="110"/>
      <c r="G163" s="110"/>
      <c r="H163" s="111"/>
      <c r="I163" s="110"/>
      <c r="J163" s="110"/>
      <c r="K163" s="112"/>
      <c r="L163" s="110"/>
      <c r="M163" s="110"/>
      <c r="N163" s="110"/>
      <c r="O163" s="110"/>
      <c r="P163" s="111"/>
      <c r="Q163" s="110"/>
      <c r="R163" s="110"/>
      <c r="S163" s="113"/>
      <c r="T163" s="113"/>
      <c r="U163" s="114"/>
      <c r="V163" s="113"/>
      <c r="W163" s="21"/>
      <c r="X163" s="113"/>
      <c r="Y163" s="21"/>
      <c r="Z163" s="113"/>
      <c r="AA163" s="113"/>
      <c r="AB163" s="21"/>
      <c r="AC163" s="113"/>
      <c r="AD163" s="21"/>
      <c r="AE163" s="115"/>
      <c r="AF163" s="21"/>
      <c r="AG163" s="115"/>
      <c r="AH163" s="21"/>
      <c r="AI163" s="116"/>
      <c r="AJ163" s="116"/>
      <c r="AL163" s="115"/>
      <c r="AN163" s="115"/>
      <c r="AP163" s="115"/>
      <c r="AR163" s="115"/>
      <c r="AT163" s="115"/>
      <c r="AV163" s="115"/>
      <c r="AX163" s="115"/>
      <c r="AZ163" s="115"/>
      <c r="BB163" s="115"/>
      <c r="BD163" s="115"/>
      <c r="BF163" s="115"/>
      <c r="BH163" s="115"/>
    </row>
    <row r="164" spans="1:60" s="61" customFormat="1" ht="15.75" customHeight="1" x14ac:dyDescent="0.3">
      <c r="A164" s="8" t="s">
        <v>33</v>
      </c>
      <c r="B164" s="8" t="s">
        <v>34</v>
      </c>
      <c r="C164" s="19"/>
      <c r="D164" s="81">
        <v>9.0484000000000009</v>
      </c>
      <c r="E164" s="52" t="s">
        <v>35</v>
      </c>
      <c r="F164" s="85" t="s">
        <v>39</v>
      </c>
      <c r="G164" s="99" t="s">
        <v>156</v>
      </c>
      <c r="H164" s="13"/>
      <c r="I164" s="86">
        <v>0.26767999999999997</v>
      </c>
      <c r="J164" s="90" t="s">
        <v>42</v>
      </c>
      <c r="K164" s="53"/>
      <c r="L164" s="81">
        <v>6.8710000000000004</v>
      </c>
      <c r="M164" s="52" t="s">
        <v>35</v>
      </c>
      <c r="N164" s="75" t="s">
        <v>39</v>
      </c>
      <c r="O164" s="99" t="s">
        <v>719</v>
      </c>
      <c r="P164" s="54"/>
      <c r="Q164" s="73">
        <v>31.421399999999998</v>
      </c>
      <c r="R164" s="52" t="s">
        <v>35</v>
      </c>
      <c r="S164" s="75" t="s">
        <v>39</v>
      </c>
      <c r="T164" s="99" t="s">
        <v>754</v>
      </c>
      <c r="U164" s="54"/>
      <c r="V164" s="117">
        <v>44</v>
      </c>
      <c r="W164" s="54"/>
      <c r="X164" s="11">
        <v>23</v>
      </c>
      <c r="Y164" s="54"/>
      <c r="Z164" s="75">
        <v>10.831058058984137</v>
      </c>
      <c r="AA164" s="52" t="s">
        <v>38</v>
      </c>
      <c r="AB164" s="54"/>
      <c r="AC164" s="52" t="s">
        <v>43</v>
      </c>
      <c r="AD164" s="59"/>
      <c r="AE164" s="52" t="s">
        <v>43</v>
      </c>
      <c r="AF164" s="59"/>
      <c r="AG164" s="52" t="s">
        <v>43</v>
      </c>
      <c r="AH164" s="54"/>
      <c r="AI164" s="101">
        <v>21.431000000000001</v>
      </c>
      <c r="AJ164" s="52" t="s">
        <v>35</v>
      </c>
      <c r="AK164" s="54"/>
      <c r="AL164" s="55" t="s">
        <v>44</v>
      </c>
      <c r="AM164" s="56"/>
      <c r="AN164" s="55">
        <v>0.97028228445066234</v>
      </c>
      <c r="AO164" s="57"/>
      <c r="AP164" s="58">
        <v>10</v>
      </c>
      <c r="AQ164" s="54"/>
      <c r="AR164" s="58">
        <v>5</v>
      </c>
      <c r="AS164" s="54"/>
      <c r="AT164" s="106">
        <v>13</v>
      </c>
      <c r="AU164" s="54"/>
      <c r="AV164" s="75">
        <v>1.55</v>
      </c>
      <c r="AW164" s="54"/>
      <c r="AX164" s="75">
        <v>12.3</v>
      </c>
      <c r="AY164" s="59"/>
      <c r="AZ164" s="75">
        <v>2.8</v>
      </c>
      <c r="BA164" s="59"/>
      <c r="BB164" s="75">
        <v>15.333333333333334</v>
      </c>
      <c r="BC164" s="57"/>
      <c r="BD164" s="55">
        <v>5.0999999999999996</v>
      </c>
      <c r="BE164" s="70"/>
      <c r="BF164" s="55">
        <v>94.9</v>
      </c>
      <c r="BG164" s="54"/>
      <c r="BH164" s="60">
        <v>6100</v>
      </c>
    </row>
    <row r="165" spans="1:60" s="61" customFormat="1" ht="15.75" customHeight="1" x14ac:dyDescent="0.3">
      <c r="A165" s="8" t="s">
        <v>45</v>
      </c>
      <c r="B165" s="8" t="s">
        <v>46</v>
      </c>
      <c r="C165" s="19"/>
      <c r="D165" s="73">
        <v>10.6717</v>
      </c>
      <c r="E165" s="52" t="s">
        <v>38</v>
      </c>
      <c r="F165" s="83" t="s">
        <v>36</v>
      </c>
      <c r="G165" s="99" t="s">
        <v>101</v>
      </c>
      <c r="H165" s="13"/>
      <c r="I165" s="86">
        <v>0.33567000000000002</v>
      </c>
      <c r="J165" s="76" t="s">
        <v>39</v>
      </c>
      <c r="K165" s="53"/>
      <c r="L165" s="73">
        <v>8.5056999999999992</v>
      </c>
      <c r="M165" s="52" t="s">
        <v>38</v>
      </c>
      <c r="N165" s="75" t="s">
        <v>39</v>
      </c>
      <c r="O165" s="99" t="s">
        <v>174</v>
      </c>
      <c r="P165" s="54"/>
      <c r="Q165" s="73">
        <v>37.230200000000004</v>
      </c>
      <c r="R165" s="52" t="s">
        <v>38</v>
      </c>
      <c r="S165" s="91" t="s">
        <v>36</v>
      </c>
      <c r="T165" s="99" t="s">
        <v>757</v>
      </c>
      <c r="U165" s="54"/>
      <c r="V165" s="118">
        <v>150</v>
      </c>
      <c r="W165" s="54"/>
      <c r="X165" s="11">
        <v>-10</v>
      </c>
      <c r="Y165" s="54"/>
      <c r="Z165" s="75">
        <v>8.4807184451460795</v>
      </c>
      <c r="AA165" s="52" t="s">
        <v>38</v>
      </c>
      <c r="AB165" s="54"/>
      <c r="AC165" s="75">
        <v>6</v>
      </c>
      <c r="AD165" s="59"/>
      <c r="AE165" s="75">
        <v>6.1</v>
      </c>
      <c r="AF165" s="59"/>
      <c r="AG165" s="92">
        <v>6.6</v>
      </c>
      <c r="AH165" s="54"/>
      <c r="AI165" s="101">
        <v>33.384999999999998</v>
      </c>
      <c r="AJ165" s="52" t="s">
        <v>41</v>
      </c>
      <c r="AK165" s="54"/>
      <c r="AL165" s="55" t="s">
        <v>44</v>
      </c>
      <c r="AM165" s="56"/>
      <c r="AN165" s="55">
        <v>0.76643035064188547</v>
      </c>
      <c r="AO165" s="57"/>
      <c r="AP165" s="58">
        <v>9</v>
      </c>
      <c r="AQ165" s="54"/>
      <c r="AR165" s="58">
        <v>4</v>
      </c>
      <c r="AS165" s="54"/>
      <c r="AT165" s="104">
        <v>15</v>
      </c>
      <c r="AU165" s="54"/>
      <c r="AV165" s="75">
        <v>1.6833333333333333</v>
      </c>
      <c r="AW165" s="54"/>
      <c r="AX165" s="92">
        <v>10.1</v>
      </c>
      <c r="AY165" s="59"/>
      <c r="AZ165" s="75">
        <v>2.8</v>
      </c>
      <c r="BA165" s="59"/>
      <c r="BB165" s="92">
        <v>11.683333333333334</v>
      </c>
      <c r="BC165" s="57"/>
      <c r="BD165" s="55">
        <v>7.5</v>
      </c>
      <c r="BE165" s="70"/>
      <c r="BF165" s="55">
        <v>92.5</v>
      </c>
      <c r="BG165" s="54"/>
      <c r="BH165" s="60">
        <v>7300</v>
      </c>
    </row>
    <row r="166" spans="1:60" s="61" customFormat="1" ht="15.75" customHeight="1" x14ac:dyDescent="0.3">
      <c r="A166" s="8" t="s">
        <v>73</v>
      </c>
      <c r="B166" s="8" t="s">
        <v>74</v>
      </c>
      <c r="C166" s="19"/>
      <c r="D166" s="73">
        <v>10.7224</v>
      </c>
      <c r="E166" s="52" t="s">
        <v>35</v>
      </c>
      <c r="F166" s="85" t="s">
        <v>39</v>
      </c>
      <c r="G166" s="99" t="s">
        <v>133</v>
      </c>
      <c r="H166" s="13"/>
      <c r="I166" s="87">
        <v>0.85663999999999996</v>
      </c>
      <c r="J166" s="74" t="s">
        <v>39</v>
      </c>
      <c r="K166" s="53"/>
      <c r="L166" s="73">
        <v>7.0239000000000003</v>
      </c>
      <c r="M166" s="52" t="s">
        <v>38</v>
      </c>
      <c r="N166" s="92" t="s">
        <v>42</v>
      </c>
      <c r="O166" s="99" t="s">
        <v>1126</v>
      </c>
      <c r="P166" s="54"/>
      <c r="Q166" s="73">
        <v>30.3688</v>
      </c>
      <c r="R166" s="52" t="s">
        <v>41</v>
      </c>
      <c r="S166" s="75" t="s">
        <v>39</v>
      </c>
      <c r="T166" s="99" t="s">
        <v>720</v>
      </c>
      <c r="U166" s="54"/>
      <c r="V166" s="118">
        <v>109</v>
      </c>
      <c r="W166" s="54"/>
      <c r="X166" s="11">
        <v>5</v>
      </c>
      <c r="Y166" s="54"/>
      <c r="Z166" s="75">
        <v>9.0597536561365413</v>
      </c>
      <c r="AA166" s="52" t="s">
        <v>38</v>
      </c>
      <c r="AB166" s="54"/>
      <c r="AC166" s="75">
        <v>6.7</v>
      </c>
      <c r="AD166" s="59"/>
      <c r="AE166" s="75">
        <v>6.5</v>
      </c>
      <c r="AF166" s="59"/>
      <c r="AG166" s="91">
        <v>5.4</v>
      </c>
      <c r="AH166" s="54"/>
      <c r="AI166" s="103">
        <v>139.32400000000001</v>
      </c>
      <c r="AJ166" s="52" t="s">
        <v>41</v>
      </c>
      <c r="AK166" s="54"/>
      <c r="AL166" s="55" t="s">
        <v>44</v>
      </c>
      <c r="AM166" s="56"/>
      <c r="AN166" s="55">
        <v>2.171626344542092</v>
      </c>
      <c r="AO166" s="57"/>
      <c r="AP166" s="58">
        <v>10</v>
      </c>
      <c r="AQ166" s="54"/>
      <c r="AR166" s="58">
        <v>5</v>
      </c>
      <c r="AS166" s="54"/>
      <c r="AT166" s="104">
        <v>16</v>
      </c>
      <c r="AU166" s="54"/>
      <c r="AV166" s="91">
        <v>2.2833333333333332</v>
      </c>
      <c r="AW166" s="54"/>
      <c r="AX166" s="91">
        <v>15.5</v>
      </c>
      <c r="AY166" s="59"/>
      <c r="AZ166" s="91">
        <v>3.1333333333333333</v>
      </c>
      <c r="BA166" s="59"/>
      <c r="BB166" s="91">
        <v>19.066666666666666</v>
      </c>
      <c r="BC166" s="57"/>
      <c r="BD166" s="55">
        <v>6.8</v>
      </c>
      <c r="BE166" s="70"/>
      <c r="BF166" s="55">
        <v>93.2</v>
      </c>
      <c r="BG166" s="54"/>
      <c r="BH166" s="60">
        <v>9100</v>
      </c>
    </row>
    <row r="167" spans="1:60" s="61" customFormat="1" ht="15.75" customHeight="1" x14ac:dyDescent="0.3">
      <c r="A167" s="8" t="s">
        <v>86</v>
      </c>
      <c r="B167" s="8" t="s">
        <v>87</v>
      </c>
      <c r="C167" s="19"/>
      <c r="D167" s="73">
        <v>9.6087000000000007</v>
      </c>
      <c r="E167" s="52" t="s">
        <v>38</v>
      </c>
      <c r="F167" s="85" t="s">
        <v>39</v>
      </c>
      <c r="G167" s="99" t="s">
        <v>62</v>
      </c>
      <c r="H167" s="13"/>
      <c r="I167" s="74">
        <v>0.65344999999999998</v>
      </c>
      <c r="J167" s="89" t="s">
        <v>36</v>
      </c>
      <c r="K167" s="53"/>
      <c r="L167" s="81">
        <v>3.6815000000000002</v>
      </c>
      <c r="M167" s="52" t="s">
        <v>38</v>
      </c>
      <c r="N167" s="92" t="s">
        <v>42</v>
      </c>
      <c r="O167" s="99" t="s">
        <v>153</v>
      </c>
      <c r="P167" s="54"/>
      <c r="Q167" s="81">
        <v>25.807200000000002</v>
      </c>
      <c r="R167" s="52" t="s">
        <v>38</v>
      </c>
      <c r="S167" s="91" t="s">
        <v>36</v>
      </c>
      <c r="T167" s="99" t="s">
        <v>212</v>
      </c>
      <c r="U167" s="54"/>
      <c r="V167" s="117">
        <v>8</v>
      </c>
      <c r="W167" s="54"/>
      <c r="X167" s="11">
        <v>0</v>
      </c>
      <c r="Y167" s="54"/>
      <c r="Z167" s="92">
        <v>5.8167360011780724</v>
      </c>
      <c r="AA167" s="52" t="s">
        <v>38</v>
      </c>
      <c r="AB167" s="54"/>
      <c r="AC167" s="52" t="s">
        <v>43</v>
      </c>
      <c r="AD167" s="59"/>
      <c r="AE167" s="52" t="s">
        <v>43</v>
      </c>
      <c r="AF167" s="59"/>
      <c r="AG167" s="52" t="s">
        <v>43</v>
      </c>
      <c r="AH167" s="54"/>
      <c r="AI167" s="101">
        <v>40.680999999999997</v>
      </c>
      <c r="AJ167" s="52" t="s">
        <v>38</v>
      </c>
      <c r="AK167" s="54"/>
      <c r="AL167" s="55" t="s">
        <v>44</v>
      </c>
      <c r="AM167" s="56"/>
      <c r="AN167" s="55">
        <v>2.5402201524132089</v>
      </c>
      <c r="AO167" s="57"/>
      <c r="AP167" s="58">
        <v>9</v>
      </c>
      <c r="AQ167" s="54"/>
      <c r="AR167" s="58">
        <v>5</v>
      </c>
      <c r="AS167" s="54"/>
      <c r="AT167" s="105">
        <v>12</v>
      </c>
      <c r="AU167" s="54"/>
      <c r="AV167" s="92">
        <v>1.4833333333333334</v>
      </c>
      <c r="AW167" s="54"/>
      <c r="AX167" s="75">
        <v>11.9</v>
      </c>
      <c r="AY167" s="59"/>
      <c r="AZ167" s="75">
        <v>2.9</v>
      </c>
      <c r="BA167" s="59"/>
      <c r="BB167" s="91">
        <v>21.3</v>
      </c>
      <c r="BC167" s="57"/>
      <c r="BD167" s="55">
        <v>4.5999999999999996</v>
      </c>
      <c r="BE167" s="70"/>
      <c r="BF167" s="55">
        <v>95.4</v>
      </c>
      <c r="BG167" s="54"/>
      <c r="BH167" s="60">
        <v>7700</v>
      </c>
    </row>
    <row r="168" spans="1:60" s="61" customFormat="1" ht="15.75" customHeight="1" x14ac:dyDescent="0.3">
      <c r="A168" s="8" t="s">
        <v>102</v>
      </c>
      <c r="B168" s="8" t="s">
        <v>103</v>
      </c>
      <c r="C168" s="19"/>
      <c r="D168" s="73">
        <v>10.9261</v>
      </c>
      <c r="E168" s="52" t="s">
        <v>38</v>
      </c>
      <c r="F168" s="83" t="s">
        <v>36</v>
      </c>
      <c r="G168" s="99" t="s">
        <v>59</v>
      </c>
      <c r="H168" s="13"/>
      <c r="I168" s="74">
        <v>0.37119999999999997</v>
      </c>
      <c r="J168" s="76" t="s">
        <v>39</v>
      </c>
      <c r="K168" s="53"/>
      <c r="L168" s="73">
        <v>10.407</v>
      </c>
      <c r="M168" s="52" t="s">
        <v>38</v>
      </c>
      <c r="N168" s="75" t="s">
        <v>39</v>
      </c>
      <c r="O168" s="99" t="s">
        <v>1129</v>
      </c>
      <c r="P168" s="54"/>
      <c r="Q168" s="73">
        <v>38.3553</v>
      </c>
      <c r="R168" s="52" t="s">
        <v>38</v>
      </c>
      <c r="S168" s="92" t="s">
        <v>42</v>
      </c>
      <c r="T168" s="99" t="s">
        <v>212</v>
      </c>
      <c r="U168" s="54"/>
      <c r="V168" s="118">
        <v>215</v>
      </c>
      <c r="W168" s="54"/>
      <c r="X168" s="11">
        <v>-3</v>
      </c>
      <c r="Y168" s="54"/>
      <c r="Z168" s="75">
        <v>10.209657735113574</v>
      </c>
      <c r="AA168" s="52" t="s">
        <v>38</v>
      </c>
      <c r="AB168" s="54"/>
      <c r="AC168" s="91">
        <v>4.9000000000000004</v>
      </c>
      <c r="AD168" s="59"/>
      <c r="AE168" s="91">
        <v>4.9000000000000004</v>
      </c>
      <c r="AF168" s="59"/>
      <c r="AG168" s="75">
        <v>6.1</v>
      </c>
      <c r="AH168" s="54"/>
      <c r="AI168" s="101">
        <v>40.680999999999997</v>
      </c>
      <c r="AJ168" s="52" t="s">
        <v>38</v>
      </c>
      <c r="AK168" s="54"/>
      <c r="AL168" s="55" t="s">
        <v>44</v>
      </c>
      <c r="AM168" s="56"/>
      <c r="AN168" s="55">
        <v>0.91987103590229335</v>
      </c>
      <c r="AO168" s="57"/>
      <c r="AP168" s="58">
        <v>10</v>
      </c>
      <c r="AQ168" s="54"/>
      <c r="AR168" s="58">
        <v>5</v>
      </c>
      <c r="AS168" s="54"/>
      <c r="AT168" s="104">
        <v>16</v>
      </c>
      <c r="AU168" s="54"/>
      <c r="AV168" s="75">
        <v>1.6166666666666667</v>
      </c>
      <c r="AW168" s="54"/>
      <c r="AX168" s="92">
        <v>9.5</v>
      </c>
      <c r="AY168" s="59"/>
      <c r="AZ168" s="75">
        <v>2.9333333333333331</v>
      </c>
      <c r="BA168" s="59"/>
      <c r="BB168" s="92">
        <v>12.133333333333333</v>
      </c>
      <c r="BC168" s="57"/>
      <c r="BD168" s="55">
        <v>4.5999999999999996</v>
      </c>
      <c r="BE168" s="70"/>
      <c r="BF168" s="55">
        <v>95.4</v>
      </c>
      <c r="BG168" s="54"/>
      <c r="BH168" s="60">
        <v>7000</v>
      </c>
    </row>
    <row r="169" spans="1:60" s="61" customFormat="1" ht="15.75" customHeight="1" x14ac:dyDescent="0.3">
      <c r="A169" s="8" t="s">
        <v>122</v>
      </c>
      <c r="B169" s="8" t="s">
        <v>123</v>
      </c>
      <c r="C169" s="19"/>
      <c r="D169" s="73">
        <v>10.809699999999999</v>
      </c>
      <c r="E169" s="52" t="s">
        <v>38</v>
      </c>
      <c r="F169" s="84" t="s">
        <v>42</v>
      </c>
      <c r="G169" s="99" t="s">
        <v>113</v>
      </c>
      <c r="H169" s="13"/>
      <c r="I169" s="87">
        <v>0.83857000000000004</v>
      </c>
      <c r="J169" s="89" t="s">
        <v>36</v>
      </c>
      <c r="K169" s="53"/>
      <c r="L169" s="81">
        <v>6.1371000000000002</v>
      </c>
      <c r="M169" s="52" t="s">
        <v>41</v>
      </c>
      <c r="N169" s="92" t="s">
        <v>42</v>
      </c>
      <c r="O169" s="99" t="s">
        <v>191</v>
      </c>
      <c r="P169" s="54"/>
      <c r="Q169" s="73">
        <v>29.709199999999999</v>
      </c>
      <c r="R169" s="52" t="s">
        <v>41</v>
      </c>
      <c r="S169" s="75" t="s">
        <v>39</v>
      </c>
      <c r="T169" s="99" t="s">
        <v>517</v>
      </c>
      <c r="U169" s="54"/>
      <c r="V169" s="118">
        <v>75</v>
      </c>
      <c r="W169" s="54"/>
      <c r="X169" s="11">
        <v>-28</v>
      </c>
      <c r="Y169" s="54"/>
      <c r="Z169" s="92">
        <v>5.4397098821396188</v>
      </c>
      <c r="AA169" s="52" t="s">
        <v>38</v>
      </c>
      <c r="AB169" s="54"/>
      <c r="AC169" s="52" t="s">
        <v>43</v>
      </c>
      <c r="AD169" s="59"/>
      <c r="AE169" s="52" t="s">
        <v>43</v>
      </c>
      <c r="AF169" s="59"/>
      <c r="AG169" s="52" t="s">
        <v>43</v>
      </c>
      <c r="AH169" s="54"/>
      <c r="AI169" s="103">
        <v>94.477999999999994</v>
      </c>
      <c r="AJ169" s="52" t="s">
        <v>41</v>
      </c>
      <c r="AK169" s="54"/>
      <c r="AL169" s="55" t="s">
        <v>44</v>
      </c>
      <c r="AM169" s="56"/>
      <c r="AN169" s="55">
        <v>3.4172536439082224</v>
      </c>
      <c r="AO169" s="57"/>
      <c r="AP169" s="58">
        <v>10</v>
      </c>
      <c r="AQ169" s="54"/>
      <c r="AR169" s="58">
        <v>4</v>
      </c>
      <c r="AS169" s="54"/>
      <c r="AT169" s="105">
        <v>12</v>
      </c>
      <c r="AU169" s="54"/>
      <c r="AV169" s="75">
        <v>1.6666666666666667</v>
      </c>
      <c r="AW169" s="54"/>
      <c r="AX169" s="91">
        <v>15.466666666666667</v>
      </c>
      <c r="AY169" s="59"/>
      <c r="AZ169" s="75">
        <v>2.8833333333333333</v>
      </c>
      <c r="BA169" s="59"/>
      <c r="BB169" s="75">
        <v>13.616666666666667</v>
      </c>
      <c r="BC169" s="57"/>
      <c r="BD169" s="55">
        <v>7.7</v>
      </c>
      <c r="BE169" s="70"/>
      <c r="BF169" s="55">
        <v>92.3</v>
      </c>
      <c r="BG169" s="54"/>
      <c r="BH169" s="60">
        <v>9600</v>
      </c>
    </row>
    <row r="170" spans="1:60" s="61" customFormat="1" ht="15.75" customHeight="1" x14ac:dyDescent="0.3">
      <c r="A170" s="8" t="s">
        <v>154</v>
      </c>
      <c r="B170" s="8" t="s">
        <v>155</v>
      </c>
      <c r="C170" s="19"/>
      <c r="D170" s="73">
        <v>9.9069000000000003</v>
      </c>
      <c r="E170" s="52" t="s">
        <v>38</v>
      </c>
      <c r="F170" s="84" t="s">
        <v>42</v>
      </c>
      <c r="G170" s="99" t="s">
        <v>212</v>
      </c>
      <c r="H170" s="13"/>
      <c r="I170" s="87">
        <v>0.88754999999999995</v>
      </c>
      <c r="J170" s="89" t="s">
        <v>36</v>
      </c>
      <c r="K170" s="53"/>
      <c r="L170" s="81">
        <v>6.1695000000000002</v>
      </c>
      <c r="M170" s="52" t="s">
        <v>38</v>
      </c>
      <c r="N170" s="75" t="s">
        <v>39</v>
      </c>
      <c r="O170" s="99" t="s">
        <v>169</v>
      </c>
      <c r="P170" s="54"/>
      <c r="Q170" s="73">
        <v>32.093499999999999</v>
      </c>
      <c r="R170" s="52" t="s">
        <v>38</v>
      </c>
      <c r="S170" s="91" t="s">
        <v>36</v>
      </c>
      <c r="T170" s="99" t="s">
        <v>97</v>
      </c>
      <c r="U170" s="54"/>
      <c r="V170" s="117">
        <v>56</v>
      </c>
      <c r="W170" s="54"/>
      <c r="X170" s="11">
        <v>7</v>
      </c>
      <c r="Y170" s="54"/>
      <c r="Z170" s="75">
        <v>10.796701666963278</v>
      </c>
      <c r="AA170" s="52" t="s">
        <v>35</v>
      </c>
      <c r="AB170" s="54"/>
      <c r="AC170" s="52" t="s">
        <v>43</v>
      </c>
      <c r="AD170" s="59"/>
      <c r="AE170" s="52" t="s">
        <v>43</v>
      </c>
      <c r="AF170" s="59"/>
      <c r="AG170" s="52" t="s">
        <v>43</v>
      </c>
      <c r="AH170" s="54"/>
      <c r="AI170" s="101">
        <v>42.529000000000003</v>
      </c>
      <c r="AJ170" s="52" t="s">
        <v>35</v>
      </c>
      <c r="AK170" s="54"/>
      <c r="AL170" s="55" t="s">
        <v>44</v>
      </c>
      <c r="AM170" s="56"/>
      <c r="AN170" s="55">
        <v>1.5423859524233257</v>
      </c>
      <c r="AO170" s="57"/>
      <c r="AP170" s="58">
        <v>9</v>
      </c>
      <c r="AQ170" s="54"/>
      <c r="AR170" s="58">
        <v>5</v>
      </c>
      <c r="AS170" s="54"/>
      <c r="AT170" s="105">
        <v>12</v>
      </c>
      <c r="AU170" s="54"/>
      <c r="AV170" s="75">
        <v>1.5833333333333333</v>
      </c>
      <c r="AW170" s="54"/>
      <c r="AX170" s="75">
        <v>13.15</v>
      </c>
      <c r="AY170" s="59"/>
      <c r="AZ170" s="75">
        <v>2.9166666666666665</v>
      </c>
      <c r="BA170" s="59"/>
      <c r="BB170" s="91">
        <v>22.066666666666666</v>
      </c>
      <c r="BC170" s="57"/>
      <c r="BD170" s="55">
        <v>2.2999999999999998</v>
      </c>
      <c r="BE170" s="70"/>
      <c r="BF170" s="55">
        <v>97.7</v>
      </c>
      <c r="BG170" s="54"/>
      <c r="BH170" s="60">
        <v>8500</v>
      </c>
    </row>
    <row r="171" spans="1:60" s="61" customFormat="1" ht="15.75" customHeight="1" x14ac:dyDescent="0.3">
      <c r="A171" s="8" t="s">
        <v>162</v>
      </c>
      <c r="B171" s="8" t="s">
        <v>163</v>
      </c>
      <c r="C171" s="19"/>
      <c r="D171" s="73">
        <v>11.230399999999999</v>
      </c>
      <c r="E171" s="52" t="s">
        <v>35</v>
      </c>
      <c r="F171" s="83" t="s">
        <v>36</v>
      </c>
      <c r="G171" s="99" t="s">
        <v>130</v>
      </c>
      <c r="H171" s="13"/>
      <c r="I171" s="74">
        <v>0.59196000000000004</v>
      </c>
      <c r="J171" s="76" t="s">
        <v>39</v>
      </c>
      <c r="K171" s="53"/>
      <c r="L171" s="73">
        <v>9.5533999999999999</v>
      </c>
      <c r="M171" s="52" t="s">
        <v>38</v>
      </c>
      <c r="N171" s="91" t="s">
        <v>36</v>
      </c>
      <c r="O171" s="99" t="s">
        <v>298</v>
      </c>
      <c r="P171" s="54"/>
      <c r="Q171" s="73">
        <v>32.5426</v>
      </c>
      <c r="R171" s="52" t="s">
        <v>35</v>
      </c>
      <c r="S171" s="75" t="s">
        <v>39</v>
      </c>
      <c r="T171" s="99" t="s">
        <v>759</v>
      </c>
      <c r="U171" s="54"/>
      <c r="V171" s="118">
        <v>203</v>
      </c>
      <c r="W171" s="54"/>
      <c r="X171" s="11">
        <v>8</v>
      </c>
      <c r="Y171" s="54"/>
      <c r="Z171" s="75">
        <v>9.8989775799337369</v>
      </c>
      <c r="AA171" s="52" t="s">
        <v>35</v>
      </c>
      <c r="AB171" s="54"/>
      <c r="AC171" s="52" t="s">
        <v>43</v>
      </c>
      <c r="AD171" s="59"/>
      <c r="AE171" s="52" t="s">
        <v>43</v>
      </c>
      <c r="AF171" s="59"/>
      <c r="AG171" s="52" t="s">
        <v>43</v>
      </c>
      <c r="AH171" s="54"/>
      <c r="AI171" s="103">
        <v>61.609000000000002</v>
      </c>
      <c r="AJ171" s="52" t="s">
        <v>35</v>
      </c>
      <c r="AK171" s="54"/>
      <c r="AL171" s="55" t="s">
        <v>44</v>
      </c>
      <c r="AM171" s="56"/>
      <c r="AN171" s="55">
        <v>1.6870947415492814</v>
      </c>
      <c r="AO171" s="57"/>
      <c r="AP171" s="58">
        <v>10</v>
      </c>
      <c r="AQ171" s="54"/>
      <c r="AR171" s="58">
        <v>5</v>
      </c>
      <c r="AS171" s="54"/>
      <c r="AT171" s="104">
        <v>16</v>
      </c>
      <c r="AU171" s="54"/>
      <c r="AV171" s="75">
        <v>1.5833333333333333</v>
      </c>
      <c r="AW171" s="54"/>
      <c r="AX171" s="75">
        <v>12.233333333333333</v>
      </c>
      <c r="AY171" s="59"/>
      <c r="AZ171" s="75">
        <v>2.95</v>
      </c>
      <c r="BA171" s="59"/>
      <c r="BB171" s="75">
        <v>13.566666666666666</v>
      </c>
      <c r="BC171" s="57"/>
      <c r="BD171" s="55">
        <v>3.7</v>
      </c>
      <c r="BE171" s="70"/>
      <c r="BF171" s="55">
        <v>96.3</v>
      </c>
      <c r="BG171" s="54"/>
      <c r="BH171" s="60">
        <v>7700</v>
      </c>
    </row>
    <row r="172" spans="1:60" s="61" customFormat="1" ht="15.75" customHeight="1" x14ac:dyDescent="0.3">
      <c r="A172" s="8" t="s">
        <v>178</v>
      </c>
      <c r="B172" s="8" t="s">
        <v>179</v>
      </c>
      <c r="C172" s="19"/>
      <c r="D172" s="73">
        <v>10.601599999999999</v>
      </c>
      <c r="E172" s="52" t="s">
        <v>38</v>
      </c>
      <c r="F172" s="84" t="s">
        <v>42</v>
      </c>
      <c r="G172" s="99" t="s">
        <v>323</v>
      </c>
      <c r="H172" s="13"/>
      <c r="I172" s="74">
        <v>0.52954000000000001</v>
      </c>
      <c r="J172" s="90" t="s">
        <v>42</v>
      </c>
      <c r="K172" s="53"/>
      <c r="L172" s="73">
        <v>8.1668000000000003</v>
      </c>
      <c r="M172" s="52" t="s">
        <v>41</v>
      </c>
      <c r="N172" s="75" t="s">
        <v>39</v>
      </c>
      <c r="O172" s="99" t="s">
        <v>740</v>
      </c>
      <c r="P172" s="54"/>
      <c r="Q172" s="73">
        <v>27.493200000000002</v>
      </c>
      <c r="R172" s="52" t="s">
        <v>38</v>
      </c>
      <c r="S172" s="75" t="s">
        <v>39</v>
      </c>
      <c r="T172" s="99" t="s">
        <v>192</v>
      </c>
      <c r="U172" s="54"/>
      <c r="V172" s="118">
        <v>130</v>
      </c>
      <c r="W172" s="54"/>
      <c r="X172" s="11">
        <v>-24</v>
      </c>
      <c r="Y172" s="54"/>
      <c r="Z172" s="75">
        <v>8.572588008521862</v>
      </c>
      <c r="AA172" s="52" t="s">
        <v>35</v>
      </c>
      <c r="AB172" s="54"/>
      <c r="AC172" s="52" t="s">
        <v>43</v>
      </c>
      <c r="AD172" s="59"/>
      <c r="AE172" s="52" t="s">
        <v>43</v>
      </c>
      <c r="AF172" s="59"/>
      <c r="AG172" s="52" t="s">
        <v>43</v>
      </c>
      <c r="AH172" s="54"/>
      <c r="AI172" s="101">
        <v>26.853000000000002</v>
      </c>
      <c r="AJ172" s="52" t="s">
        <v>41</v>
      </c>
      <c r="AK172" s="54"/>
      <c r="AL172" s="55" t="s">
        <v>44</v>
      </c>
      <c r="AM172" s="56"/>
      <c r="AN172" s="55">
        <v>5.0725372831490312E-2</v>
      </c>
      <c r="AO172" s="57"/>
      <c r="AP172" s="58">
        <v>9</v>
      </c>
      <c r="AQ172" s="54"/>
      <c r="AR172" s="58">
        <v>5</v>
      </c>
      <c r="AS172" s="54"/>
      <c r="AT172" s="105">
        <v>3</v>
      </c>
      <c r="AU172" s="54"/>
      <c r="AV172" s="75">
        <v>1.5666666666666667</v>
      </c>
      <c r="AW172" s="54"/>
      <c r="AX172" s="91">
        <v>15.466666666666667</v>
      </c>
      <c r="AY172" s="59"/>
      <c r="AZ172" s="75">
        <v>3</v>
      </c>
      <c r="BA172" s="59"/>
      <c r="BB172" s="91">
        <v>24.216666666666665</v>
      </c>
      <c r="BC172" s="57"/>
      <c r="BD172" s="55">
        <v>4.5</v>
      </c>
      <c r="BE172" s="70"/>
      <c r="BF172" s="55">
        <v>95.5</v>
      </c>
      <c r="BG172" s="54"/>
      <c r="BH172" s="60">
        <v>8300</v>
      </c>
    </row>
    <row r="173" spans="1:60" s="61" customFormat="1" ht="15.75" customHeight="1" x14ac:dyDescent="0.3">
      <c r="A173" s="8" t="s">
        <v>200</v>
      </c>
      <c r="B173" s="8" t="s">
        <v>201</v>
      </c>
      <c r="C173" s="19"/>
      <c r="D173" s="73">
        <v>10.517099999999999</v>
      </c>
      <c r="E173" s="52" t="s">
        <v>35</v>
      </c>
      <c r="F173" s="84" t="s">
        <v>42</v>
      </c>
      <c r="G173" s="99" t="s">
        <v>125</v>
      </c>
      <c r="H173" s="13"/>
      <c r="I173" s="86">
        <v>0.34871000000000002</v>
      </c>
      <c r="J173" s="90" t="s">
        <v>42</v>
      </c>
      <c r="K173" s="53"/>
      <c r="L173" s="81">
        <v>5.2000999999999999</v>
      </c>
      <c r="M173" s="52" t="s">
        <v>35</v>
      </c>
      <c r="N173" s="75" t="s">
        <v>39</v>
      </c>
      <c r="O173" s="99" t="s">
        <v>129</v>
      </c>
      <c r="P173" s="54"/>
      <c r="Q173" s="81">
        <v>24.8904</v>
      </c>
      <c r="R173" s="52" t="s">
        <v>38</v>
      </c>
      <c r="S173" s="91" t="s">
        <v>36</v>
      </c>
      <c r="T173" s="99" t="s">
        <v>723</v>
      </c>
      <c r="U173" s="54"/>
      <c r="V173" s="117">
        <v>29</v>
      </c>
      <c r="W173" s="54"/>
      <c r="X173" s="11">
        <v>69</v>
      </c>
      <c r="Y173" s="54"/>
      <c r="Z173" s="92">
        <v>4.732690622261174</v>
      </c>
      <c r="AA173" s="52" t="s">
        <v>41</v>
      </c>
      <c r="AB173" s="54"/>
      <c r="AC173" s="52" t="s">
        <v>43</v>
      </c>
      <c r="AD173" s="59"/>
      <c r="AE173" s="52" t="s">
        <v>43</v>
      </c>
      <c r="AF173" s="59"/>
      <c r="AG173" s="52" t="s">
        <v>43</v>
      </c>
      <c r="AH173" s="54"/>
      <c r="AI173" s="101">
        <v>42.529000000000003</v>
      </c>
      <c r="AJ173" s="52" t="s">
        <v>35</v>
      </c>
      <c r="AK173" s="54"/>
      <c r="AL173" s="55" t="s">
        <v>44</v>
      </c>
      <c r="AM173" s="56"/>
      <c r="AN173" s="55">
        <v>1.1101373064563249</v>
      </c>
      <c r="AO173" s="57"/>
      <c r="AP173" s="58">
        <v>10</v>
      </c>
      <c r="AQ173" s="54"/>
      <c r="AR173" s="58">
        <v>5</v>
      </c>
      <c r="AS173" s="54"/>
      <c r="AT173" s="106">
        <v>13</v>
      </c>
      <c r="AU173" s="54"/>
      <c r="AV173" s="75">
        <v>1.7</v>
      </c>
      <c r="AW173" s="54"/>
      <c r="AX173" s="75">
        <v>13.5</v>
      </c>
      <c r="AY173" s="59"/>
      <c r="AZ173" s="75">
        <v>3.05</v>
      </c>
      <c r="BA173" s="59"/>
      <c r="BB173" s="91">
        <v>20.6</v>
      </c>
      <c r="BC173" s="57"/>
      <c r="BD173" s="55">
        <v>2.2999999999999998</v>
      </c>
      <c r="BE173" s="70"/>
      <c r="BF173" s="55">
        <v>97.7</v>
      </c>
      <c r="BG173" s="54"/>
      <c r="BH173" s="60">
        <v>9100</v>
      </c>
    </row>
    <row r="174" spans="1:60" s="61" customFormat="1" ht="15.75" customHeight="1" x14ac:dyDescent="0.3">
      <c r="A174" s="8" t="s">
        <v>202</v>
      </c>
      <c r="B174" s="8" t="s">
        <v>203</v>
      </c>
      <c r="C174" s="19"/>
      <c r="D174" s="82">
        <v>13.4674</v>
      </c>
      <c r="E174" s="52" t="s">
        <v>35</v>
      </c>
      <c r="F174" s="85" t="s">
        <v>39</v>
      </c>
      <c r="G174" s="99" t="s">
        <v>101</v>
      </c>
      <c r="H174" s="13"/>
      <c r="I174" s="87">
        <v>0.85009999999999997</v>
      </c>
      <c r="J174" s="76" t="s">
        <v>39</v>
      </c>
      <c r="K174" s="53"/>
      <c r="L174" s="73">
        <v>10.179600000000001</v>
      </c>
      <c r="M174" s="52" t="s">
        <v>35</v>
      </c>
      <c r="N174" s="75" t="s">
        <v>39</v>
      </c>
      <c r="O174" s="99" t="s">
        <v>1132</v>
      </c>
      <c r="P174" s="54"/>
      <c r="Q174" s="82">
        <v>44.385399999999997</v>
      </c>
      <c r="R174" s="52" t="s">
        <v>38</v>
      </c>
      <c r="S174" s="91" t="s">
        <v>36</v>
      </c>
      <c r="T174" s="99" t="s">
        <v>156</v>
      </c>
      <c r="U174" s="54"/>
      <c r="V174" s="119">
        <v>268</v>
      </c>
      <c r="W174" s="54"/>
      <c r="X174" s="11">
        <v>14</v>
      </c>
      <c r="Y174" s="54"/>
      <c r="Z174" s="92">
        <v>7.1446636317653009</v>
      </c>
      <c r="AA174" s="52" t="s">
        <v>38</v>
      </c>
      <c r="AB174" s="54"/>
      <c r="AC174" s="92">
        <v>7.1</v>
      </c>
      <c r="AD174" s="59"/>
      <c r="AE174" s="92">
        <v>6.9</v>
      </c>
      <c r="AF174" s="59"/>
      <c r="AG174" s="75">
        <v>6</v>
      </c>
      <c r="AH174" s="54"/>
      <c r="AI174" s="102">
        <v>9.6679999999999993</v>
      </c>
      <c r="AJ174" s="52" t="s">
        <v>35</v>
      </c>
      <c r="AK174" s="54"/>
      <c r="AL174" s="55" t="s">
        <v>44</v>
      </c>
      <c r="AM174" s="56"/>
      <c r="AN174" s="55">
        <v>1.8968133535660092</v>
      </c>
      <c r="AO174" s="57"/>
      <c r="AP174" s="58">
        <v>9</v>
      </c>
      <c r="AQ174" s="54"/>
      <c r="AR174" s="58">
        <v>4</v>
      </c>
      <c r="AS174" s="54"/>
      <c r="AT174" s="106">
        <v>13</v>
      </c>
      <c r="AU174" s="54"/>
      <c r="AV174" s="75">
        <v>1.5833333333333333</v>
      </c>
      <c r="AW174" s="54"/>
      <c r="AX174" s="75">
        <v>13.5</v>
      </c>
      <c r="AY174" s="59"/>
      <c r="AZ174" s="91">
        <v>3.1166666666666667</v>
      </c>
      <c r="BA174" s="59"/>
      <c r="BB174" s="91">
        <v>22.5</v>
      </c>
      <c r="BC174" s="57"/>
      <c r="BD174" s="55">
        <v>4.5999999999999996</v>
      </c>
      <c r="BE174" s="70"/>
      <c r="BF174" s="55">
        <v>95.4</v>
      </c>
      <c r="BG174" s="54"/>
      <c r="BH174" s="60">
        <v>10800</v>
      </c>
    </row>
    <row r="175" spans="1:60" s="61" customFormat="1" ht="15.75" customHeight="1" x14ac:dyDescent="0.3">
      <c r="A175" s="8" t="s">
        <v>210</v>
      </c>
      <c r="B175" s="8" t="s">
        <v>211</v>
      </c>
      <c r="C175" s="19"/>
      <c r="D175" s="81">
        <v>7.5842000000000001</v>
      </c>
      <c r="E175" s="52" t="s">
        <v>38</v>
      </c>
      <c r="F175" s="84" t="s">
        <v>42</v>
      </c>
      <c r="G175" s="99" t="s">
        <v>264</v>
      </c>
      <c r="H175" s="13"/>
      <c r="I175" s="74">
        <v>0.38369999999999999</v>
      </c>
      <c r="J175" s="76" t="s">
        <v>39</v>
      </c>
      <c r="K175" s="53"/>
      <c r="L175" s="82">
        <v>13.0657</v>
      </c>
      <c r="M175" s="52" t="s">
        <v>38</v>
      </c>
      <c r="N175" s="75" t="s">
        <v>39</v>
      </c>
      <c r="O175" s="99" t="s">
        <v>399</v>
      </c>
      <c r="P175" s="54"/>
      <c r="Q175" s="82">
        <v>79.223699999999994</v>
      </c>
      <c r="R175" s="52" t="s">
        <v>35</v>
      </c>
      <c r="S175" s="75" t="s">
        <v>39</v>
      </c>
      <c r="T175" s="99" t="s">
        <v>316</v>
      </c>
      <c r="U175" s="54"/>
      <c r="V175" s="118">
        <v>116</v>
      </c>
      <c r="W175" s="54"/>
      <c r="X175" s="11">
        <v>11</v>
      </c>
      <c r="Y175" s="54"/>
      <c r="Z175" s="91">
        <v>33.121233601918426</v>
      </c>
      <c r="AA175" s="52" t="s">
        <v>38</v>
      </c>
      <c r="AB175" s="54"/>
      <c r="AC175" s="75">
        <v>5.5</v>
      </c>
      <c r="AD175" s="59"/>
      <c r="AE175" s="75">
        <v>5.5</v>
      </c>
      <c r="AF175" s="59"/>
      <c r="AG175" s="75">
        <v>6.4</v>
      </c>
      <c r="AH175" s="54"/>
      <c r="AI175" s="101">
        <v>32.976999999999997</v>
      </c>
      <c r="AJ175" s="52" t="s">
        <v>38</v>
      </c>
      <c r="AK175" s="54"/>
      <c r="AL175" s="55" t="s">
        <v>44</v>
      </c>
      <c r="AM175" s="56"/>
      <c r="AN175" s="55">
        <v>0.43502515775654049</v>
      </c>
      <c r="AO175" s="57"/>
      <c r="AP175" s="58">
        <v>10</v>
      </c>
      <c r="AQ175" s="54"/>
      <c r="AR175" s="58">
        <v>5</v>
      </c>
      <c r="AS175" s="54"/>
      <c r="AT175" s="104">
        <v>16</v>
      </c>
      <c r="AU175" s="54"/>
      <c r="AV175" s="91">
        <v>2.3666666666666667</v>
      </c>
      <c r="AW175" s="54"/>
      <c r="AX175" s="92">
        <v>10</v>
      </c>
      <c r="AY175" s="59"/>
      <c r="AZ175" s="91">
        <v>3.1</v>
      </c>
      <c r="BA175" s="59"/>
      <c r="BB175" s="75">
        <v>13.833333333333334</v>
      </c>
      <c r="BC175" s="57"/>
      <c r="BD175" s="55">
        <v>3.3</v>
      </c>
      <c r="BE175" s="70"/>
      <c r="BF175" s="55">
        <v>96.7</v>
      </c>
      <c r="BG175" s="54"/>
      <c r="BH175" s="60">
        <v>5300</v>
      </c>
    </row>
    <row r="176" spans="1:60" s="61" customFormat="1" ht="15.75" customHeight="1" x14ac:dyDescent="0.3">
      <c r="A176" s="8" t="s">
        <v>213</v>
      </c>
      <c r="B176" s="8" t="s">
        <v>214</v>
      </c>
      <c r="C176" s="19"/>
      <c r="D176" s="73">
        <v>10.5603</v>
      </c>
      <c r="E176" s="52" t="s">
        <v>38</v>
      </c>
      <c r="F176" s="84" t="s">
        <v>42</v>
      </c>
      <c r="G176" s="99" t="s">
        <v>174</v>
      </c>
      <c r="H176" s="13"/>
      <c r="I176" s="87">
        <v>0.86736999999999997</v>
      </c>
      <c r="J176" s="89" t="s">
        <v>36</v>
      </c>
      <c r="K176" s="53"/>
      <c r="L176" s="81">
        <v>6.7545000000000002</v>
      </c>
      <c r="M176" s="52" t="s">
        <v>38</v>
      </c>
      <c r="N176" s="75" t="s">
        <v>39</v>
      </c>
      <c r="O176" s="99" t="s">
        <v>1133</v>
      </c>
      <c r="P176" s="54"/>
      <c r="Q176" s="73">
        <v>29.866199999999999</v>
      </c>
      <c r="R176" s="52" t="s">
        <v>35</v>
      </c>
      <c r="S176" s="91" t="s">
        <v>36</v>
      </c>
      <c r="T176" s="99" t="s">
        <v>98</v>
      </c>
      <c r="U176" s="54"/>
      <c r="V176" s="118">
        <v>94</v>
      </c>
      <c r="W176" s="54"/>
      <c r="X176" s="11">
        <v>-1</v>
      </c>
      <c r="Y176" s="54"/>
      <c r="Z176" s="75">
        <v>7.8382942258739314</v>
      </c>
      <c r="AA176" s="52" t="s">
        <v>38</v>
      </c>
      <c r="AB176" s="54"/>
      <c r="AC176" s="52" t="s">
        <v>43</v>
      </c>
      <c r="AD176" s="59"/>
      <c r="AE176" s="52" t="s">
        <v>43</v>
      </c>
      <c r="AF176" s="59"/>
      <c r="AG176" s="52" t="s">
        <v>43</v>
      </c>
      <c r="AH176" s="54"/>
      <c r="AI176" s="101">
        <v>42.529000000000003</v>
      </c>
      <c r="AJ176" s="52" t="s">
        <v>35</v>
      </c>
      <c r="AK176" s="54"/>
      <c r="AL176" s="55" t="s">
        <v>44</v>
      </c>
      <c r="AM176" s="56"/>
      <c r="AN176" s="55">
        <v>0.88212314439095696</v>
      </c>
      <c r="AO176" s="57"/>
      <c r="AP176" s="58">
        <v>10</v>
      </c>
      <c r="AQ176" s="54"/>
      <c r="AR176" s="58">
        <v>4</v>
      </c>
      <c r="AS176" s="54"/>
      <c r="AT176" s="104">
        <v>16</v>
      </c>
      <c r="AU176" s="54"/>
      <c r="AV176" s="75">
        <v>1.5666666666666667</v>
      </c>
      <c r="AW176" s="54"/>
      <c r="AX176" s="91">
        <v>14.616666666666667</v>
      </c>
      <c r="AY176" s="59"/>
      <c r="AZ176" s="75">
        <v>2.8833333333333333</v>
      </c>
      <c r="BA176" s="59"/>
      <c r="BB176" s="91">
        <v>18.350000000000001</v>
      </c>
      <c r="BC176" s="57"/>
      <c r="BD176" s="55">
        <v>3.7</v>
      </c>
      <c r="BE176" s="70"/>
      <c r="BF176" s="55">
        <v>96.3</v>
      </c>
      <c r="BG176" s="54"/>
      <c r="BH176" s="60">
        <v>8400</v>
      </c>
    </row>
    <row r="177" spans="1:60" s="61" customFormat="1" ht="15.75" customHeight="1" x14ac:dyDescent="0.3">
      <c r="A177" s="8" t="s">
        <v>241</v>
      </c>
      <c r="B177" s="8" t="s">
        <v>242</v>
      </c>
      <c r="C177" s="19"/>
      <c r="D177" s="73">
        <v>11.3347</v>
      </c>
      <c r="E177" s="52" t="s">
        <v>38</v>
      </c>
      <c r="F177" s="83" t="s">
        <v>36</v>
      </c>
      <c r="G177" s="99" t="s">
        <v>138</v>
      </c>
      <c r="H177" s="13"/>
      <c r="I177" s="87">
        <v>0.73797000000000001</v>
      </c>
      <c r="J177" s="76" t="s">
        <v>39</v>
      </c>
      <c r="K177" s="53"/>
      <c r="L177" s="73">
        <v>8.8983000000000008</v>
      </c>
      <c r="M177" s="52" t="s">
        <v>41</v>
      </c>
      <c r="N177" s="91" t="s">
        <v>36</v>
      </c>
      <c r="O177" s="99" t="s">
        <v>1136</v>
      </c>
      <c r="P177" s="54"/>
      <c r="Q177" s="73">
        <v>30.331900000000001</v>
      </c>
      <c r="R177" s="52" t="s">
        <v>38</v>
      </c>
      <c r="S177" s="91" t="s">
        <v>36</v>
      </c>
      <c r="T177" s="99" t="s">
        <v>137</v>
      </c>
      <c r="U177" s="54"/>
      <c r="V177" s="118">
        <v>180</v>
      </c>
      <c r="W177" s="54"/>
      <c r="X177" s="11">
        <v>4</v>
      </c>
      <c r="Y177" s="54"/>
      <c r="Z177" s="75">
        <v>7.6624293785310735</v>
      </c>
      <c r="AA177" s="52" t="s">
        <v>41</v>
      </c>
      <c r="AB177" s="54"/>
      <c r="AC177" s="52" t="s">
        <v>43</v>
      </c>
      <c r="AD177" s="59"/>
      <c r="AE177" s="52" t="s">
        <v>43</v>
      </c>
      <c r="AF177" s="59"/>
      <c r="AG177" s="52" t="s">
        <v>43</v>
      </c>
      <c r="AH177" s="54"/>
      <c r="AI177" s="103">
        <v>88.245000000000005</v>
      </c>
      <c r="AJ177" s="52" t="s">
        <v>35</v>
      </c>
      <c r="AK177" s="54"/>
      <c r="AL177" s="55" t="s">
        <v>44</v>
      </c>
      <c r="AM177" s="56"/>
      <c r="AN177" s="55">
        <v>2.8248587570621471</v>
      </c>
      <c r="AO177" s="57"/>
      <c r="AP177" s="58">
        <v>4</v>
      </c>
      <c r="AQ177" s="54"/>
      <c r="AR177" s="58">
        <v>4</v>
      </c>
      <c r="AS177" s="54"/>
      <c r="AT177" s="104">
        <v>15</v>
      </c>
      <c r="AU177" s="54"/>
      <c r="AV177" s="75">
        <v>1.7</v>
      </c>
      <c r="AW177" s="54"/>
      <c r="AX177" s="91">
        <v>13.933333333333334</v>
      </c>
      <c r="AY177" s="59"/>
      <c r="AZ177" s="75">
        <v>3.0833333333333335</v>
      </c>
      <c r="BA177" s="59"/>
      <c r="BB177" s="91">
        <v>20.149999999999999</v>
      </c>
      <c r="BC177" s="57"/>
      <c r="BD177" s="55">
        <v>0</v>
      </c>
      <c r="BE177" s="70"/>
      <c r="BF177" s="55">
        <v>100</v>
      </c>
      <c r="BG177" s="54"/>
      <c r="BH177" s="60">
        <v>8800</v>
      </c>
    </row>
    <row r="178" spans="1:60" s="61" customFormat="1" ht="15.75" customHeight="1" x14ac:dyDescent="0.3">
      <c r="A178" s="8" t="s">
        <v>243</v>
      </c>
      <c r="B178" s="8" t="s">
        <v>244</v>
      </c>
      <c r="C178" s="19"/>
      <c r="D178" s="73">
        <v>11.1709</v>
      </c>
      <c r="E178" s="52" t="s">
        <v>35</v>
      </c>
      <c r="F178" s="84" t="s">
        <v>42</v>
      </c>
      <c r="G178" s="99" t="s">
        <v>98</v>
      </c>
      <c r="H178" s="13"/>
      <c r="I178" s="86">
        <v>0.33073999999999998</v>
      </c>
      <c r="J178" s="90" t="s">
        <v>42</v>
      </c>
      <c r="K178" s="53"/>
      <c r="L178" s="81">
        <v>6.3044000000000002</v>
      </c>
      <c r="M178" s="52" t="s">
        <v>38</v>
      </c>
      <c r="N178" s="75" t="s">
        <v>39</v>
      </c>
      <c r="O178" s="99" t="s">
        <v>96</v>
      </c>
      <c r="P178" s="54"/>
      <c r="Q178" s="81">
        <v>24.369599999999998</v>
      </c>
      <c r="R178" s="52" t="s">
        <v>38</v>
      </c>
      <c r="S178" s="75" t="s">
        <v>39</v>
      </c>
      <c r="T178" s="99" t="s">
        <v>612</v>
      </c>
      <c r="U178" s="54"/>
      <c r="V178" s="117">
        <v>67</v>
      </c>
      <c r="W178" s="54"/>
      <c r="X178" s="11">
        <v>13</v>
      </c>
      <c r="Y178" s="54"/>
      <c r="Z178" s="92">
        <v>6.4887184781005747</v>
      </c>
      <c r="AA178" s="52" t="s">
        <v>35</v>
      </c>
      <c r="AB178" s="54"/>
      <c r="AC178" s="52" t="s">
        <v>43</v>
      </c>
      <c r="AD178" s="59"/>
      <c r="AE178" s="52" t="s">
        <v>43</v>
      </c>
      <c r="AF178" s="59"/>
      <c r="AG178" s="52" t="s">
        <v>43</v>
      </c>
      <c r="AH178" s="54"/>
      <c r="AI178" s="102">
        <v>9.6679999999999993</v>
      </c>
      <c r="AJ178" s="52" t="s">
        <v>35</v>
      </c>
      <c r="AK178" s="54"/>
      <c r="AL178" s="55" t="s">
        <v>44</v>
      </c>
      <c r="AM178" s="56"/>
      <c r="AN178" s="55">
        <v>1.1797669960182864</v>
      </c>
      <c r="AO178" s="57"/>
      <c r="AP178" s="58">
        <v>8</v>
      </c>
      <c r="AQ178" s="54"/>
      <c r="AR178" s="58">
        <v>5</v>
      </c>
      <c r="AS178" s="54"/>
      <c r="AT178" s="105">
        <v>8</v>
      </c>
      <c r="AU178" s="54"/>
      <c r="AV178" s="92">
        <v>1.4166666666666667</v>
      </c>
      <c r="AW178" s="54"/>
      <c r="AX178" s="75">
        <v>11.816666666666666</v>
      </c>
      <c r="AY178" s="59"/>
      <c r="AZ178" s="75">
        <v>2.8833333333333333</v>
      </c>
      <c r="BA178" s="59"/>
      <c r="BB178" s="91">
        <v>22.116666666666667</v>
      </c>
      <c r="BC178" s="57"/>
      <c r="BD178" s="55">
        <v>4.5999999999999996</v>
      </c>
      <c r="BE178" s="70"/>
      <c r="BF178" s="55">
        <v>95.4</v>
      </c>
      <c r="BG178" s="54"/>
      <c r="BH178" s="60">
        <v>6900</v>
      </c>
    </row>
    <row r="179" spans="1:60" s="61" customFormat="1" ht="15.75" customHeight="1" x14ac:dyDescent="0.3">
      <c r="A179" s="8" t="s">
        <v>265</v>
      </c>
      <c r="B179" s="8" t="s">
        <v>266</v>
      </c>
      <c r="C179" s="19"/>
      <c r="D179" s="81">
        <v>7.4569999999999999</v>
      </c>
      <c r="E179" s="52" t="s">
        <v>38</v>
      </c>
      <c r="F179" s="84" t="s">
        <v>42</v>
      </c>
      <c r="G179" s="99" t="s">
        <v>212</v>
      </c>
      <c r="H179" s="13"/>
      <c r="I179" s="86">
        <v>0.26838000000000001</v>
      </c>
      <c r="J179" s="90" t="s">
        <v>42</v>
      </c>
      <c r="K179" s="53"/>
      <c r="L179" s="81">
        <v>6.5034999999999998</v>
      </c>
      <c r="M179" s="52" t="s">
        <v>38</v>
      </c>
      <c r="N179" s="91" t="s">
        <v>36</v>
      </c>
      <c r="O179" s="99" t="s">
        <v>1137</v>
      </c>
      <c r="P179" s="54"/>
      <c r="Q179" s="82">
        <v>48.204999999999998</v>
      </c>
      <c r="R179" s="52" t="s">
        <v>38</v>
      </c>
      <c r="S179" s="91" t="s">
        <v>36</v>
      </c>
      <c r="T179" s="99" t="s">
        <v>125</v>
      </c>
      <c r="U179" s="54"/>
      <c r="V179" s="117">
        <v>23</v>
      </c>
      <c r="W179" s="54"/>
      <c r="X179" s="11">
        <v>-5</v>
      </c>
      <c r="Y179" s="54"/>
      <c r="Z179" s="91">
        <v>11.360876487573197</v>
      </c>
      <c r="AA179" s="52" t="s">
        <v>41</v>
      </c>
      <c r="AB179" s="54"/>
      <c r="AC179" s="52" t="s">
        <v>43</v>
      </c>
      <c r="AD179" s="59"/>
      <c r="AE179" s="52" t="s">
        <v>43</v>
      </c>
      <c r="AF179" s="59"/>
      <c r="AG179" s="52" t="s">
        <v>43</v>
      </c>
      <c r="AH179" s="54"/>
      <c r="AI179" s="101">
        <v>32.976999999999997</v>
      </c>
      <c r="AJ179" s="52" t="s">
        <v>38</v>
      </c>
      <c r="AK179" s="54"/>
      <c r="AL179" s="55" t="s">
        <v>44</v>
      </c>
      <c r="AM179" s="56"/>
      <c r="AN179" s="55">
        <v>1.4122388032850293</v>
      </c>
      <c r="AO179" s="57"/>
      <c r="AP179" s="58">
        <v>10</v>
      </c>
      <c r="AQ179" s="54"/>
      <c r="AR179" s="58">
        <v>5</v>
      </c>
      <c r="AS179" s="54"/>
      <c r="AT179" s="106">
        <v>14</v>
      </c>
      <c r="AU179" s="54"/>
      <c r="AV179" s="91">
        <v>2.4500000000000002</v>
      </c>
      <c r="AW179" s="54"/>
      <c r="AX179" s="91">
        <v>13.933333333333334</v>
      </c>
      <c r="AY179" s="59"/>
      <c r="AZ179" s="91">
        <v>3.1333333333333333</v>
      </c>
      <c r="BA179" s="59"/>
      <c r="BB179" s="91">
        <v>18.433333333333334</v>
      </c>
      <c r="BC179" s="57"/>
      <c r="BD179" s="55">
        <v>3.3</v>
      </c>
      <c r="BE179" s="70"/>
      <c r="BF179" s="55">
        <v>96.7</v>
      </c>
      <c r="BG179" s="54"/>
      <c r="BH179" s="60">
        <v>5800</v>
      </c>
    </row>
    <row r="180" spans="1:60" s="61" customFormat="1" ht="15.75" customHeight="1" x14ac:dyDescent="0.3">
      <c r="A180" s="8" t="s">
        <v>290</v>
      </c>
      <c r="B180" s="8" t="s">
        <v>291</v>
      </c>
      <c r="C180" s="19"/>
      <c r="D180" s="82">
        <v>12.5055</v>
      </c>
      <c r="E180" s="52" t="s">
        <v>38</v>
      </c>
      <c r="F180" s="85" t="s">
        <v>39</v>
      </c>
      <c r="G180" s="99" t="s">
        <v>88</v>
      </c>
      <c r="H180" s="13"/>
      <c r="I180" s="74">
        <v>0.50480000000000003</v>
      </c>
      <c r="J180" s="76" t="s">
        <v>39</v>
      </c>
      <c r="K180" s="53"/>
      <c r="L180" s="81">
        <v>6.4466000000000001</v>
      </c>
      <c r="M180" s="52" t="s">
        <v>35</v>
      </c>
      <c r="N180" s="92" t="s">
        <v>42</v>
      </c>
      <c r="O180" s="99" t="s">
        <v>1138</v>
      </c>
      <c r="P180" s="54"/>
      <c r="Q180" s="81">
        <v>23.896100000000001</v>
      </c>
      <c r="R180" s="52" t="s">
        <v>35</v>
      </c>
      <c r="S180" s="75" t="s">
        <v>39</v>
      </c>
      <c r="T180" s="99" t="s">
        <v>753</v>
      </c>
      <c r="U180" s="54"/>
      <c r="V180" s="118">
        <v>110</v>
      </c>
      <c r="W180" s="54"/>
      <c r="X180" s="11">
        <v>-13</v>
      </c>
      <c r="Y180" s="54"/>
      <c r="Z180" s="92">
        <v>5.2833115214967767</v>
      </c>
      <c r="AA180" s="52" t="s">
        <v>38</v>
      </c>
      <c r="AB180" s="54"/>
      <c r="AC180" s="92">
        <v>7.4</v>
      </c>
      <c r="AD180" s="59"/>
      <c r="AE180" s="92">
        <v>7.3</v>
      </c>
      <c r="AF180" s="59"/>
      <c r="AG180" s="75">
        <v>6.4</v>
      </c>
      <c r="AH180" s="54"/>
      <c r="AI180" s="102">
        <v>9.6679999999999993</v>
      </c>
      <c r="AJ180" s="52" t="s">
        <v>35</v>
      </c>
      <c r="AK180" s="54"/>
      <c r="AL180" s="55" t="s">
        <v>44</v>
      </c>
      <c r="AM180" s="56"/>
      <c r="AN180" s="55">
        <v>1.6480054287237651</v>
      </c>
      <c r="AO180" s="57"/>
      <c r="AP180" s="58">
        <v>8</v>
      </c>
      <c r="AQ180" s="54"/>
      <c r="AR180" s="58">
        <v>5</v>
      </c>
      <c r="AS180" s="54"/>
      <c r="AT180" s="105">
        <v>7</v>
      </c>
      <c r="AU180" s="54"/>
      <c r="AV180" s="91">
        <v>2</v>
      </c>
      <c r="AW180" s="54"/>
      <c r="AX180" s="91">
        <v>20.616666666666667</v>
      </c>
      <c r="AY180" s="59"/>
      <c r="AZ180" s="75">
        <v>2.8666666666666667</v>
      </c>
      <c r="BA180" s="59"/>
      <c r="BB180" s="75">
        <v>15.1</v>
      </c>
      <c r="BC180" s="57"/>
      <c r="BD180" s="55">
        <v>4.5999999999999996</v>
      </c>
      <c r="BE180" s="70"/>
      <c r="BF180" s="55">
        <v>95.4</v>
      </c>
      <c r="BG180" s="54"/>
      <c r="BH180" s="60">
        <v>8100</v>
      </c>
    </row>
    <row r="181" spans="1:60" s="61" customFormat="1" ht="15.75" customHeight="1" x14ac:dyDescent="0.3">
      <c r="A181" s="8" t="s">
        <v>330</v>
      </c>
      <c r="B181" s="8" t="s">
        <v>331</v>
      </c>
      <c r="C181" s="19"/>
      <c r="D181" s="73">
        <v>9.9055999999999997</v>
      </c>
      <c r="E181" s="52" t="s">
        <v>35</v>
      </c>
      <c r="F181" s="83" t="s">
        <v>36</v>
      </c>
      <c r="G181" s="99" t="s">
        <v>138</v>
      </c>
      <c r="H181" s="13"/>
      <c r="I181" s="74">
        <v>0.40045999999999998</v>
      </c>
      <c r="J181" s="76" t="s">
        <v>39</v>
      </c>
      <c r="K181" s="53"/>
      <c r="L181" s="81">
        <v>5.5483000000000002</v>
      </c>
      <c r="M181" s="52" t="s">
        <v>35</v>
      </c>
      <c r="N181" s="92" t="s">
        <v>42</v>
      </c>
      <c r="O181" s="99" t="s">
        <v>159</v>
      </c>
      <c r="P181" s="54"/>
      <c r="Q181" s="82">
        <v>45.231999999999999</v>
      </c>
      <c r="R181" s="52" t="s">
        <v>38</v>
      </c>
      <c r="S181" s="91" t="s">
        <v>36</v>
      </c>
      <c r="T181" s="99" t="s">
        <v>40</v>
      </c>
      <c r="U181" s="54"/>
      <c r="V181" s="117">
        <v>41</v>
      </c>
      <c r="W181" s="54"/>
      <c r="X181" s="11">
        <v>13</v>
      </c>
      <c r="Y181" s="54"/>
      <c r="Z181" s="75">
        <v>8.4685196996826235</v>
      </c>
      <c r="AA181" s="52" t="s">
        <v>41</v>
      </c>
      <c r="AB181" s="54"/>
      <c r="AC181" s="52" t="s">
        <v>43</v>
      </c>
      <c r="AD181" s="59"/>
      <c r="AE181" s="52" t="s">
        <v>43</v>
      </c>
      <c r="AF181" s="59"/>
      <c r="AG181" s="52" t="s">
        <v>43</v>
      </c>
      <c r="AH181" s="54"/>
      <c r="AI181" s="101">
        <v>21.431000000000001</v>
      </c>
      <c r="AJ181" s="52" t="s">
        <v>35</v>
      </c>
      <c r="AK181" s="54"/>
      <c r="AL181" s="55" t="s">
        <v>44</v>
      </c>
      <c r="AM181" s="63"/>
      <c r="AN181" s="55">
        <v>1.037432086621737</v>
      </c>
      <c r="AO181" s="57"/>
      <c r="AP181" s="58">
        <v>9</v>
      </c>
      <c r="AQ181" s="54"/>
      <c r="AR181" s="58">
        <v>5</v>
      </c>
      <c r="AS181" s="54"/>
      <c r="AT181" s="106">
        <v>13</v>
      </c>
      <c r="AU181" s="54"/>
      <c r="AV181" s="75">
        <v>1.5166666666666666</v>
      </c>
      <c r="AW181" s="54"/>
      <c r="AX181" s="92">
        <v>10.183333333333334</v>
      </c>
      <c r="AY181" s="59"/>
      <c r="AZ181" s="75">
        <v>2.85</v>
      </c>
      <c r="BA181" s="59"/>
      <c r="BB181" s="75">
        <v>13.566666666666666</v>
      </c>
      <c r="BC181" s="57"/>
      <c r="BD181" s="55">
        <v>5.0999999999999996</v>
      </c>
      <c r="BE181" s="70"/>
      <c r="BF181" s="55">
        <v>94.9</v>
      </c>
      <c r="BG181" s="54"/>
      <c r="BH181" s="60">
        <v>7000</v>
      </c>
    </row>
    <row r="182" spans="1:60" s="61" customFormat="1" ht="15.75" customHeight="1" x14ac:dyDescent="0.3">
      <c r="A182" s="8" t="s">
        <v>347</v>
      </c>
      <c r="B182" s="8" t="s">
        <v>348</v>
      </c>
      <c r="C182" s="19"/>
      <c r="D182" s="81">
        <v>8.359</v>
      </c>
      <c r="E182" s="52" t="s">
        <v>38</v>
      </c>
      <c r="F182" s="85" t="s">
        <v>39</v>
      </c>
      <c r="G182" s="99" t="s">
        <v>88</v>
      </c>
      <c r="H182" s="13"/>
      <c r="I182" s="86">
        <v>0.31629000000000002</v>
      </c>
      <c r="J182" s="76" t="s">
        <v>39</v>
      </c>
      <c r="K182" s="53"/>
      <c r="L182" s="81">
        <v>4.8780999999999999</v>
      </c>
      <c r="M182" s="52" t="s">
        <v>35</v>
      </c>
      <c r="N182" s="75" t="s">
        <v>39</v>
      </c>
      <c r="O182" s="99" t="s">
        <v>381</v>
      </c>
      <c r="P182" s="54"/>
      <c r="Q182" s="73">
        <v>34.759700000000002</v>
      </c>
      <c r="R182" s="52" t="s">
        <v>38</v>
      </c>
      <c r="S182" s="91" t="s">
        <v>36</v>
      </c>
      <c r="T182" s="99" t="s">
        <v>212</v>
      </c>
      <c r="U182" s="54"/>
      <c r="V182" s="117">
        <v>15</v>
      </c>
      <c r="W182" s="54"/>
      <c r="X182" s="11">
        <v>5</v>
      </c>
      <c r="Y182" s="54"/>
      <c r="Z182" s="91">
        <v>12.362828170579247</v>
      </c>
      <c r="AA182" s="52" t="s">
        <v>38</v>
      </c>
      <c r="AB182" s="54"/>
      <c r="AC182" s="92">
        <v>6.8</v>
      </c>
      <c r="AD182" s="59"/>
      <c r="AE182" s="92">
        <v>6.8</v>
      </c>
      <c r="AF182" s="59"/>
      <c r="AG182" s="75">
        <v>6.3</v>
      </c>
      <c r="AH182" s="54"/>
      <c r="AI182" s="101">
        <v>32.976999999999997</v>
      </c>
      <c r="AJ182" s="52" t="s">
        <v>38</v>
      </c>
      <c r="AK182" s="54"/>
      <c r="AL182" s="55" t="s">
        <v>44</v>
      </c>
      <c r="AM182" s="56"/>
      <c r="AN182" s="55">
        <v>1.3972528864303049</v>
      </c>
      <c r="AO182" s="57"/>
      <c r="AP182" s="58">
        <v>8</v>
      </c>
      <c r="AQ182" s="54"/>
      <c r="AR182" s="58">
        <v>5</v>
      </c>
      <c r="AS182" s="54"/>
      <c r="AT182" s="106">
        <v>13</v>
      </c>
      <c r="AU182" s="54"/>
      <c r="AV182" s="91">
        <v>2.3833333333333333</v>
      </c>
      <c r="AW182" s="54"/>
      <c r="AX182" s="75">
        <v>11.75</v>
      </c>
      <c r="AY182" s="59"/>
      <c r="AZ182" s="75">
        <v>2.9</v>
      </c>
      <c r="BA182" s="59"/>
      <c r="BB182" s="75">
        <v>16.783333333333335</v>
      </c>
      <c r="BC182" s="57"/>
      <c r="BD182" s="55">
        <v>3.3</v>
      </c>
      <c r="BE182" s="70"/>
      <c r="BF182" s="55">
        <v>96.7</v>
      </c>
      <c r="BG182" s="54"/>
      <c r="BH182" s="60">
        <v>5400</v>
      </c>
    </row>
    <row r="183" spans="1:60" s="61" customFormat="1" ht="15.75" customHeight="1" x14ac:dyDescent="0.3">
      <c r="A183" s="8" t="s">
        <v>353</v>
      </c>
      <c r="B183" s="8" t="s">
        <v>354</v>
      </c>
      <c r="C183" s="19"/>
      <c r="D183" s="73">
        <v>10.301500000000001</v>
      </c>
      <c r="E183" s="52" t="s">
        <v>38</v>
      </c>
      <c r="F183" s="84" t="s">
        <v>42</v>
      </c>
      <c r="G183" s="99" t="s">
        <v>323</v>
      </c>
      <c r="H183" s="13"/>
      <c r="I183" s="74">
        <v>0.39369999999999999</v>
      </c>
      <c r="J183" s="76" t="s">
        <v>39</v>
      </c>
      <c r="K183" s="53"/>
      <c r="L183" s="73">
        <v>7.9660000000000002</v>
      </c>
      <c r="M183" s="52" t="s">
        <v>38</v>
      </c>
      <c r="N183" s="75" t="s">
        <v>39</v>
      </c>
      <c r="O183" s="99" t="s">
        <v>1129</v>
      </c>
      <c r="P183" s="54"/>
      <c r="Q183" s="73">
        <v>39.295099999999998</v>
      </c>
      <c r="R183" s="52" t="s">
        <v>38</v>
      </c>
      <c r="S183" s="91" t="s">
        <v>36</v>
      </c>
      <c r="T183" s="99" t="s">
        <v>264</v>
      </c>
      <c r="U183" s="54"/>
      <c r="V183" s="118">
        <v>133</v>
      </c>
      <c r="W183" s="54"/>
      <c r="X183" s="11">
        <v>-11</v>
      </c>
      <c r="Y183" s="54"/>
      <c r="Z183" s="75">
        <v>10.046709129511676</v>
      </c>
      <c r="AA183" s="52" t="s">
        <v>38</v>
      </c>
      <c r="AB183" s="54"/>
      <c r="AC183" s="75">
        <v>6.6</v>
      </c>
      <c r="AD183" s="59"/>
      <c r="AE183" s="75">
        <v>6.5</v>
      </c>
      <c r="AF183" s="59"/>
      <c r="AG183" s="75">
        <v>6.4</v>
      </c>
      <c r="AH183" s="54"/>
      <c r="AI183" s="101">
        <v>42.529000000000003</v>
      </c>
      <c r="AJ183" s="52" t="s">
        <v>35</v>
      </c>
      <c r="AK183" s="54"/>
      <c r="AL183" s="55" t="s">
        <v>44</v>
      </c>
      <c r="AM183" s="56"/>
      <c r="AN183" s="55">
        <v>0.5859872611464968</v>
      </c>
      <c r="AO183" s="57"/>
      <c r="AP183" s="58">
        <v>10</v>
      </c>
      <c r="AQ183" s="54"/>
      <c r="AR183" s="58">
        <v>5</v>
      </c>
      <c r="AS183" s="54"/>
      <c r="AT183" s="104">
        <v>16</v>
      </c>
      <c r="AU183" s="54"/>
      <c r="AV183" s="75">
        <v>1.6666666666666667</v>
      </c>
      <c r="AW183" s="54"/>
      <c r="AX183" s="75">
        <v>10.95</v>
      </c>
      <c r="AY183" s="59"/>
      <c r="AZ183" s="75">
        <v>2.8833333333333333</v>
      </c>
      <c r="BA183" s="59"/>
      <c r="BB183" s="92">
        <v>10.833333333333334</v>
      </c>
      <c r="BC183" s="57"/>
      <c r="BD183" s="55">
        <v>2.2999999999999998</v>
      </c>
      <c r="BE183" s="70"/>
      <c r="BF183" s="55">
        <v>97.7</v>
      </c>
      <c r="BG183" s="54"/>
      <c r="BH183" s="60">
        <v>6500</v>
      </c>
    </row>
    <row r="184" spans="1:60" s="61" customFormat="1" ht="15.75" customHeight="1" x14ac:dyDescent="0.3">
      <c r="A184" s="8" t="s">
        <v>355</v>
      </c>
      <c r="B184" s="8" t="s">
        <v>356</v>
      </c>
      <c r="C184" s="19"/>
      <c r="D184" s="73">
        <v>9.6654999999999998</v>
      </c>
      <c r="E184" s="52" t="s">
        <v>35</v>
      </c>
      <c r="F184" s="85" t="s">
        <v>39</v>
      </c>
      <c r="G184" s="99" t="s">
        <v>316</v>
      </c>
      <c r="H184" s="13"/>
      <c r="I184" s="74">
        <v>0.65007999999999999</v>
      </c>
      <c r="J184" s="76" t="s">
        <v>39</v>
      </c>
      <c r="K184" s="53"/>
      <c r="L184" s="73">
        <v>9.9101999999999997</v>
      </c>
      <c r="M184" s="52" t="s">
        <v>35</v>
      </c>
      <c r="N184" s="75" t="s">
        <v>39</v>
      </c>
      <c r="O184" s="99" t="s">
        <v>113</v>
      </c>
      <c r="P184" s="54"/>
      <c r="Q184" s="73">
        <v>34.649000000000001</v>
      </c>
      <c r="R184" s="52" t="s">
        <v>38</v>
      </c>
      <c r="S184" s="91" t="s">
        <v>36</v>
      </c>
      <c r="T184" s="99" t="s">
        <v>63</v>
      </c>
      <c r="U184" s="54"/>
      <c r="V184" s="118">
        <v>151</v>
      </c>
      <c r="W184" s="54"/>
      <c r="X184" s="11">
        <v>42</v>
      </c>
      <c r="Y184" s="54"/>
      <c r="Z184" s="75">
        <v>10.595345878092347</v>
      </c>
      <c r="AA184" s="52" t="s">
        <v>41</v>
      </c>
      <c r="AB184" s="54"/>
      <c r="AC184" s="52" t="s">
        <v>43</v>
      </c>
      <c r="AD184" s="59"/>
      <c r="AE184" s="52" t="s">
        <v>43</v>
      </c>
      <c r="AF184" s="59"/>
      <c r="AG184" s="52" t="s">
        <v>43</v>
      </c>
      <c r="AH184" s="54"/>
      <c r="AI184" s="101">
        <v>37.874000000000002</v>
      </c>
      <c r="AJ184" s="52" t="s">
        <v>41</v>
      </c>
      <c r="AK184" s="54"/>
      <c r="AL184" s="55" t="s">
        <v>44</v>
      </c>
      <c r="AM184" s="56"/>
      <c r="AN184" s="55">
        <v>3.5970342819389729</v>
      </c>
      <c r="AO184" s="57"/>
      <c r="AP184" s="58">
        <v>10</v>
      </c>
      <c r="AQ184" s="54"/>
      <c r="AR184" s="58">
        <v>5</v>
      </c>
      <c r="AS184" s="54"/>
      <c r="AT184" s="106">
        <v>13</v>
      </c>
      <c r="AU184" s="54"/>
      <c r="AV184" s="75">
        <v>1.65</v>
      </c>
      <c r="AW184" s="54"/>
      <c r="AX184" s="75">
        <v>11.983333333333333</v>
      </c>
      <c r="AY184" s="59"/>
      <c r="AZ184" s="75">
        <v>2.9666666666666668</v>
      </c>
      <c r="BA184" s="59"/>
      <c r="BB184" s="91">
        <v>18.966666666666665</v>
      </c>
      <c r="BC184" s="57"/>
      <c r="BD184" s="55">
        <v>2.1</v>
      </c>
      <c r="BE184" s="70"/>
      <c r="BF184" s="55">
        <v>97.9</v>
      </c>
      <c r="BG184" s="54"/>
      <c r="BH184" s="60">
        <v>8800</v>
      </c>
    </row>
    <row r="185" spans="1:60" s="61" customFormat="1" ht="15.75" customHeight="1" x14ac:dyDescent="0.3">
      <c r="A185" s="8" t="s">
        <v>377</v>
      </c>
      <c r="B185" s="8" t="s">
        <v>378</v>
      </c>
      <c r="C185" s="19"/>
      <c r="D185" s="73">
        <v>10.9724</v>
      </c>
      <c r="E185" s="52" t="s">
        <v>35</v>
      </c>
      <c r="F185" s="85" t="s">
        <v>39</v>
      </c>
      <c r="G185" s="99" t="s">
        <v>101</v>
      </c>
      <c r="H185" s="13"/>
      <c r="I185" s="74">
        <v>0.51385999999999998</v>
      </c>
      <c r="J185" s="76" t="s">
        <v>39</v>
      </c>
      <c r="K185" s="53"/>
      <c r="L185" s="82">
        <v>10.903700000000001</v>
      </c>
      <c r="M185" s="52" t="s">
        <v>41</v>
      </c>
      <c r="N185" s="91" t="s">
        <v>36</v>
      </c>
      <c r="O185" s="99" t="s">
        <v>743</v>
      </c>
      <c r="P185" s="54"/>
      <c r="Q185" s="73">
        <v>37.177900000000001</v>
      </c>
      <c r="R185" s="52" t="s">
        <v>35</v>
      </c>
      <c r="S185" s="91" t="s">
        <v>36</v>
      </c>
      <c r="T185" s="99" t="s">
        <v>264</v>
      </c>
      <c r="U185" s="54"/>
      <c r="V185" s="119">
        <v>228</v>
      </c>
      <c r="W185" s="54"/>
      <c r="X185" s="11">
        <v>-13</v>
      </c>
      <c r="Y185" s="54"/>
      <c r="Z185" s="91">
        <v>12.369717099988545</v>
      </c>
      <c r="AA185" s="52" t="s">
        <v>38</v>
      </c>
      <c r="AB185" s="54"/>
      <c r="AC185" s="91">
        <v>5.3</v>
      </c>
      <c r="AD185" s="59"/>
      <c r="AE185" s="75">
        <v>5.4</v>
      </c>
      <c r="AF185" s="59"/>
      <c r="AG185" s="75">
        <v>6</v>
      </c>
      <c r="AH185" s="54"/>
      <c r="AI185" s="101">
        <v>32.113999999999997</v>
      </c>
      <c r="AJ185" s="52" t="s">
        <v>35</v>
      </c>
      <c r="AK185" s="54"/>
      <c r="AL185" s="55" t="s">
        <v>44</v>
      </c>
      <c r="AM185" s="56"/>
      <c r="AN185" s="55">
        <v>4.1461459168480133</v>
      </c>
      <c r="AO185" s="57"/>
      <c r="AP185" s="58">
        <v>9</v>
      </c>
      <c r="AQ185" s="54"/>
      <c r="AR185" s="58">
        <v>5</v>
      </c>
      <c r="AS185" s="54"/>
      <c r="AT185" s="104">
        <v>15</v>
      </c>
      <c r="AU185" s="54"/>
      <c r="AV185" s="75">
        <v>1.6</v>
      </c>
      <c r="AW185" s="54"/>
      <c r="AX185" s="75">
        <v>11.566666666666666</v>
      </c>
      <c r="AY185" s="59"/>
      <c r="AZ185" s="75">
        <v>3</v>
      </c>
      <c r="BA185" s="59"/>
      <c r="BB185" s="75">
        <v>15.716666666666667</v>
      </c>
      <c r="BC185" s="57"/>
      <c r="BD185" s="55">
        <v>3.8</v>
      </c>
      <c r="BE185" s="70"/>
      <c r="BF185" s="55">
        <v>96.2</v>
      </c>
      <c r="BG185" s="54"/>
      <c r="BH185" s="60">
        <v>8100</v>
      </c>
    </row>
    <row r="186" spans="1:60" s="61" customFormat="1" ht="15.75" customHeight="1" x14ac:dyDescent="0.3">
      <c r="A186" s="8" t="s">
        <v>386</v>
      </c>
      <c r="B186" s="8" t="s">
        <v>387</v>
      </c>
      <c r="C186" s="19"/>
      <c r="D186" s="82">
        <v>12.8742</v>
      </c>
      <c r="E186" s="52" t="s">
        <v>38</v>
      </c>
      <c r="F186" s="83" t="s">
        <v>36</v>
      </c>
      <c r="G186" s="99" t="s">
        <v>47</v>
      </c>
      <c r="H186" s="13"/>
      <c r="I186" s="74">
        <v>0.51541000000000003</v>
      </c>
      <c r="J186" s="89" t="s">
        <v>36</v>
      </c>
      <c r="K186" s="53"/>
      <c r="L186" s="73">
        <v>7.3882000000000003</v>
      </c>
      <c r="M186" s="52" t="s">
        <v>38</v>
      </c>
      <c r="N186" s="92" t="s">
        <v>42</v>
      </c>
      <c r="O186" s="99" t="s">
        <v>116</v>
      </c>
      <c r="P186" s="54"/>
      <c r="Q186" s="73">
        <v>37.092700000000001</v>
      </c>
      <c r="R186" s="52" t="s">
        <v>35</v>
      </c>
      <c r="S186" s="91" t="s">
        <v>36</v>
      </c>
      <c r="T186" s="99" t="s">
        <v>716</v>
      </c>
      <c r="U186" s="54"/>
      <c r="V186" s="118">
        <v>190</v>
      </c>
      <c r="W186" s="54"/>
      <c r="X186" s="11">
        <v>1</v>
      </c>
      <c r="Y186" s="54"/>
      <c r="Z186" s="75">
        <v>9.9244638032750725</v>
      </c>
      <c r="AA186" s="52" t="s">
        <v>38</v>
      </c>
      <c r="AB186" s="54"/>
      <c r="AC186" s="52" t="s">
        <v>43</v>
      </c>
      <c r="AD186" s="59"/>
      <c r="AE186" s="52" t="s">
        <v>43</v>
      </c>
      <c r="AF186" s="59"/>
      <c r="AG186" s="52" t="s">
        <v>43</v>
      </c>
      <c r="AH186" s="54"/>
      <c r="AI186" s="102">
        <v>9.6679999999999993</v>
      </c>
      <c r="AJ186" s="52" t="s">
        <v>35</v>
      </c>
      <c r="AK186" s="54"/>
      <c r="AL186" s="55" t="s">
        <v>44</v>
      </c>
      <c r="AM186" s="56"/>
      <c r="AN186" s="55">
        <v>1.1992060428957378</v>
      </c>
      <c r="AO186" s="57"/>
      <c r="AP186" s="58">
        <v>10</v>
      </c>
      <c r="AQ186" s="54"/>
      <c r="AR186" s="58">
        <v>4</v>
      </c>
      <c r="AS186" s="54"/>
      <c r="AT186" s="106">
        <v>14</v>
      </c>
      <c r="AU186" s="54"/>
      <c r="AV186" s="75">
        <v>1.7</v>
      </c>
      <c r="AW186" s="54"/>
      <c r="AX186" s="75">
        <v>12.5</v>
      </c>
      <c r="AY186" s="59"/>
      <c r="AZ186" s="92">
        <v>2.7833333333333332</v>
      </c>
      <c r="BA186" s="59"/>
      <c r="BB186" s="92">
        <v>12.483333333333333</v>
      </c>
      <c r="BC186" s="57"/>
      <c r="BD186" s="55">
        <v>4.5999999999999996</v>
      </c>
      <c r="BE186" s="70"/>
      <c r="BF186" s="55">
        <v>95.4</v>
      </c>
      <c r="BG186" s="54"/>
      <c r="BH186" s="60">
        <v>8800</v>
      </c>
    </row>
    <row r="187" spans="1:60" s="61" customFormat="1" ht="15.75" customHeight="1" x14ac:dyDescent="0.3">
      <c r="A187" s="8" t="s">
        <v>389</v>
      </c>
      <c r="B187" s="8" t="s">
        <v>390</v>
      </c>
      <c r="C187" s="19"/>
      <c r="D187" s="73">
        <v>11.207700000000001</v>
      </c>
      <c r="E187" s="52" t="s">
        <v>38</v>
      </c>
      <c r="F187" s="83" t="s">
        <v>36</v>
      </c>
      <c r="G187" s="99" t="s">
        <v>59</v>
      </c>
      <c r="H187" s="13"/>
      <c r="I187" s="74">
        <v>0.49489</v>
      </c>
      <c r="J187" s="74" t="s">
        <v>39</v>
      </c>
      <c r="K187" s="53"/>
      <c r="L187" s="81">
        <v>6.8708</v>
      </c>
      <c r="M187" s="52" t="s">
        <v>38</v>
      </c>
      <c r="N187" s="92" t="s">
        <v>42</v>
      </c>
      <c r="O187" s="99" t="s">
        <v>104</v>
      </c>
      <c r="P187" s="54"/>
      <c r="Q187" s="73">
        <v>33.262500000000003</v>
      </c>
      <c r="R187" s="52" t="s">
        <v>38</v>
      </c>
      <c r="S187" s="75" t="s">
        <v>39</v>
      </c>
      <c r="T187" s="99" t="s">
        <v>53</v>
      </c>
      <c r="U187" s="54"/>
      <c r="V187" s="118">
        <v>115</v>
      </c>
      <c r="W187" s="54"/>
      <c r="X187" s="11">
        <v>-3</v>
      </c>
      <c r="Y187" s="54"/>
      <c r="Z187" s="75">
        <v>8.5958209886168717</v>
      </c>
      <c r="AA187" s="52" t="s">
        <v>38</v>
      </c>
      <c r="AB187" s="54"/>
      <c r="AC187" s="52" t="s">
        <v>43</v>
      </c>
      <c r="AD187" s="59"/>
      <c r="AE187" s="52" t="s">
        <v>43</v>
      </c>
      <c r="AF187" s="59"/>
      <c r="AG187" s="52" t="s">
        <v>43</v>
      </c>
      <c r="AH187" s="54"/>
      <c r="AI187" s="101">
        <v>40.680999999999997</v>
      </c>
      <c r="AJ187" s="52" t="s">
        <v>38</v>
      </c>
      <c r="AK187" s="54"/>
      <c r="AL187" s="55" t="s">
        <v>44</v>
      </c>
      <c r="AM187" s="56"/>
      <c r="AN187" s="55">
        <v>2.3389989084671763</v>
      </c>
      <c r="AO187" s="57"/>
      <c r="AP187" s="58">
        <v>10</v>
      </c>
      <c r="AQ187" s="54"/>
      <c r="AR187" s="58">
        <v>5</v>
      </c>
      <c r="AS187" s="54"/>
      <c r="AT187" s="104">
        <v>15</v>
      </c>
      <c r="AU187" s="54"/>
      <c r="AV187" s="75">
        <v>1.7</v>
      </c>
      <c r="AW187" s="54"/>
      <c r="AX187" s="75">
        <v>10.4</v>
      </c>
      <c r="AY187" s="59"/>
      <c r="AZ187" s="75">
        <v>3.05</v>
      </c>
      <c r="BA187" s="59"/>
      <c r="BB187" s="75">
        <v>17.016666666666666</v>
      </c>
      <c r="BC187" s="57"/>
      <c r="BD187" s="55">
        <v>4.5999999999999996</v>
      </c>
      <c r="BE187" s="70"/>
      <c r="BF187" s="55">
        <v>95.4</v>
      </c>
      <c r="BG187" s="54"/>
      <c r="BH187" s="60">
        <v>8200</v>
      </c>
    </row>
    <row r="188" spans="1:60" s="61" customFormat="1" ht="15.75" customHeight="1" x14ac:dyDescent="0.3">
      <c r="A188" s="8" t="s">
        <v>393</v>
      </c>
      <c r="B188" s="8" t="s">
        <v>394</v>
      </c>
      <c r="C188" s="19"/>
      <c r="D188" s="73">
        <v>10.979900000000001</v>
      </c>
      <c r="E188" s="52" t="s">
        <v>38</v>
      </c>
      <c r="F188" s="84" t="s">
        <v>42</v>
      </c>
      <c r="G188" s="99" t="s">
        <v>75</v>
      </c>
      <c r="H188" s="13"/>
      <c r="I188" s="87">
        <v>1.1764699999999999</v>
      </c>
      <c r="J188" s="89" t="s">
        <v>36</v>
      </c>
      <c r="K188" s="53"/>
      <c r="L188" s="73">
        <v>8.2888000000000002</v>
      </c>
      <c r="M188" s="52" t="s">
        <v>41</v>
      </c>
      <c r="N188" s="92" t="s">
        <v>42</v>
      </c>
      <c r="O188" s="99" t="s">
        <v>1143</v>
      </c>
      <c r="P188" s="54"/>
      <c r="Q188" s="73">
        <v>37.353299999999997</v>
      </c>
      <c r="R188" s="52" t="s">
        <v>38</v>
      </c>
      <c r="S188" s="75" t="s">
        <v>39</v>
      </c>
      <c r="T188" s="99" t="s">
        <v>159</v>
      </c>
      <c r="U188" s="54"/>
      <c r="V188" s="118">
        <v>168</v>
      </c>
      <c r="W188" s="54"/>
      <c r="X188" s="11">
        <v>-32</v>
      </c>
      <c r="Y188" s="54"/>
      <c r="Z188" s="75">
        <v>9.9752413075460193</v>
      </c>
      <c r="AA188" s="52" t="s">
        <v>38</v>
      </c>
      <c r="AB188" s="54"/>
      <c r="AC188" s="52" t="s">
        <v>43</v>
      </c>
      <c r="AD188" s="59"/>
      <c r="AE188" s="52" t="s">
        <v>43</v>
      </c>
      <c r="AF188" s="59"/>
      <c r="AG188" s="52" t="s">
        <v>43</v>
      </c>
      <c r="AH188" s="54"/>
      <c r="AI188" s="101">
        <v>26.853000000000002</v>
      </c>
      <c r="AJ188" s="52" t="s">
        <v>41</v>
      </c>
      <c r="AK188" s="54"/>
      <c r="AL188" s="55" t="s">
        <v>44</v>
      </c>
      <c r="AM188" s="56"/>
      <c r="AN188" s="55" t="s">
        <v>43</v>
      </c>
      <c r="AO188" s="57"/>
      <c r="AP188" s="58">
        <v>9</v>
      </c>
      <c r="AQ188" s="54"/>
      <c r="AR188" s="58">
        <v>5</v>
      </c>
      <c r="AS188" s="54"/>
      <c r="AT188" s="104">
        <v>15</v>
      </c>
      <c r="AU188" s="54"/>
      <c r="AV188" s="75">
        <v>1.6166666666666667</v>
      </c>
      <c r="AW188" s="54"/>
      <c r="AX188" s="75">
        <v>11</v>
      </c>
      <c r="AY188" s="59"/>
      <c r="AZ188" s="75">
        <v>2.8166666666666669</v>
      </c>
      <c r="BA188" s="59"/>
      <c r="BB188" s="75">
        <v>16.100000000000001</v>
      </c>
      <c r="BC188" s="57"/>
      <c r="BD188" s="55">
        <v>4.5</v>
      </c>
      <c r="BE188" s="70"/>
      <c r="BF188" s="55">
        <v>95.5</v>
      </c>
      <c r="BG188" s="54"/>
      <c r="BH188" s="60">
        <v>9600</v>
      </c>
    </row>
    <row r="189" spans="1:60" s="61" customFormat="1" ht="15.75" customHeight="1" x14ac:dyDescent="0.3">
      <c r="A189" s="8" t="s">
        <v>404</v>
      </c>
      <c r="B189" s="8" t="s">
        <v>405</v>
      </c>
      <c r="C189" s="19"/>
      <c r="D189" s="73">
        <v>9.4550000000000001</v>
      </c>
      <c r="E189" s="52" t="s">
        <v>35</v>
      </c>
      <c r="F189" s="84" t="s">
        <v>42</v>
      </c>
      <c r="G189" s="99" t="s">
        <v>264</v>
      </c>
      <c r="H189" s="13"/>
      <c r="I189" s="86">
        <v>0.24057000000000001</v>
      </c>
      <c r="J189" s="90" t="s">
        <v>42</v>
      </c>
      <c r="K189" s="53"/>
      <c r="L189" s="73">
        <v>7.6478999999999999</v>
      </c>
      <c r="M189" s="52" t="s">
        <v>38</v>
      </c>
      <c r="N189" s="91" t="s">
        <v>36</v>
      </c>
      <c r="O189" s="99" t="s">
        <v>748</v>
      </c>
      <c r="P189" s="54"/>
      <c r="Q189" s="73">
        <v>35.851399999999998</v>
      </c>
      <c r="R189" s="52" t="s">
        <v>41</v>
      </c>
      <c r="S189" s="91" t="s">
        <v>36</v>
      </c>
      <c r="T189" s="99" t="s">
        <v>720</v>
      </c>
      <c r="U189" s="54"/>
      <c r="V189" s="118">
        <v>78</v>
      </c>
      <c r="W189" s="54"/>
      <c r="X189" s="11">
        <v>25</v>
      </c>
      <c r="Y189" s="54"/>
      <c r="Z189" s="75">
        <v>7.9060311723514793</v>
      </c>
      <c r="AA189" s="52" t="s">
        <v>38</v>
      </c>
      <c r="AB189" s="54"/>
      <c r="AC189" s="52" t="s">
        <v>43</v>
      </c>
      <c r="AD189" s="59"/>
      <c r="AE189" s="52" t="s">
        <v>43</v>
      </c>
      <c r="AF189" s="59"/>
      <c r="AG189" s="52" t="s">
        <v>43</v>
      </c>
      <c r="AH189" s="54"/>
      <c r="AI189" s="101">
        <v>32.113999999999997</v>
      </c>
      <c r="AJ189" s="52" t="s">
        <v>35</v>
      </c>
      <c r="AK189" s="54"/>
      <c r="AL189" s="55" t="s">
        <v>44</v>
      </c>
      <c r="AM189" s="56"/>
      <c r="AN189" s="55">
        <v>2.355674594210849</v>
      </c>
      <c r="AO189" s="57"/>
      <c r="AP189" s="58">
        <v>9</v>
      </c>
      <c r="AQ189" s="54"/>
      <c r="AR189" s="58">
        <v>5</v>
      </c>
      <c r="AS189" s="54"/>
      <c r="AT189" s="106">
        <v>13</v>
      </c>
      <c r="AU189" s="54"/>
      <c r="AV189" s="75">
        <v>1.7333333333333334</v>
      </c>
      <c r="AW189" s="54"/>
      <c r="AX189" s="91">
        <v>15.516666666666667</v>
      </c>
      <c r="AY189" s="59"/>
      <c r="AZ189" s="75">
        <v>2.9166666666666665</v>
      </c>
      <c r="BA189" s="59"/>
      <c r="BB189" s="75">
        <v>15.4</v>
      </c>
      <c r="BC189" s="57"/>
      <c r="BD189" s="55">
        <v>3.8</v>
      </c>
      <c r="BE189" s="70"/>
      <c r="BF189" s="55">
        <v>96.2</v>
      </c>
      <c r="BG189" s="54"/>
      <c r="BH189" s="60">
        <v>10200</v>
      </c>
    </row>
    <row r="190" spans="1:60" s="61" customFormat="1" ht="15.75" customHeight="1" x14ac:dyDescent="0.3">
      <c r="A190" s="8" t="s">
        <v>408</v>
      </c>
      <c r="B190" s="8" t="s">
        <v>409</v>
      </c>
      <c r="C190" s="19"/>
      <c r="D190" s="81">
        <v>8.1577999999999999</v>
      </c>
      <c r="E190" s="52" t="s">
        <v>38</v>
      </c>
      <c r="F190" s="84" t="s">
        <v>42</v>
      </c>
      <c r="G190" s="99" t="s">
        <v>251</v>
      </c>
      <c r="H190" s="13"/>
      <c r="I190" s="86">
        <v>0.30631000000000003</v>
      </c>
      <c r="J190" s="76" t="s">
        <v>39</v>
      </c>
      <c r="K190" s="53"/>
      <c r="L190" s="73">
        <v>7.0852000000000004</v>
      </c>
      <c r="M190" s="52" t="s">
        <v>38</v>
      </c>
      <c r="N190" s="92" t="s">
        <v>42</v>
      </c>
      <c r="O190" s="99" t="s">
        <v>152</v>
      </c>
      <c r="P190" s="54"/>
      <c r="Q190" s="82">
        <v>45.924700000000001</v>
      </c>
      <c r="R190" s="52" t="s">
        <v>35</v>
      </c>
      <c r="S190" s="91" t="s">
        <v>36</v>
      </c>
      <c r="T190" s="99" t="s">
        <v>1165</v>
      </c>
      <c r="U190" s="54"/>
      <c r="V190" s="117">
        <v>36</v>
      </c>
      <c r="W190" s="54"/>
      <c r="X190" s="11">
        <v>4</v>
      </c>
      <c r="Y190" s="54"/>
      <c r="Z190" s="75">
        <v>10.56072935037076</v>
      </c>
      <c r="AA190" s="52" t="s">
        <v>38</v>
      </c>
      <c r="AB190" s="54"/>
      <c r="AC190" s="75">
        <v>5.9</v>
      </c>
      <c r="AD190" s="59"/>
      <c r="AE190" s="75">
        <v>5.9</v>
      </c>
      <c r="AF190" s="59"/>
      <c r="AG190" s="75">
        <v>6.2</v>
      </c>
      <c r="AH190" s="54"/>
      <c r="AI190" s="101">
        <v>32.976999999999997</v>
      </c>
      <c r="AJ190" s="52" t="s">
        <v>38</v>
      </c>
      <c r="AK190" s="54"/>
      <c r="AL190" s="55" t="s">
        <v>44</v>
      </c>
      <c r="AM190" s="56"/>
      <c r="AN190" s="55">
        <v>0.83021358662582634</v>
      </c>
      <c r="AO190" s="57"/>
      <c r="AP190" s="58">
        <v>9</v>
      </c>
      <c r="AQ190" s="54"/>
      <c r="AR190" s="58">
        <v>5</v>
      </c>
      <c r="AS190" s="54"/>
      <c r="AT190" s="105">
        <v>11</v>
      </c>
      <c r="AU190" s="54"/>
      <c r="AV190" s="91">
        <v>2.2999999999999998</v>
      </c>
      <c r="AW190" s="54"/>
      <c r="AX190" s="92">
        <v>9.9</v>
      </c>
      <c r="AY190" s="59"/>
      <c r="AZ190" s="91">
        <v>3.1166666666666667</v>
      </c>
      <c r="BA190" s="59"/>
      <c r="BB190" s="75">
        <v>14.183333333333334</v>
      </c>
      <c r="BC190" s="57"/>
      <c r="BD190" s="55">
        <v>3.3</v>
      </c>
      <c r="BE190" s="70"/>
      <c r="BF190" s="55">
        <v>96.7</v>
      </c>
      <c r="BG190" s="54"/>
      <c r="BH190" s="60">
        <v>5500</v>
      </c>
    </row>
    <row r="191" spans="1:60" s="61" customFormat="1" ht="15.75" customHeight="1" x14ac:dyDescent="0.3">
      <c r="A191" s="8" t="s">
        <v>448</v>
      </c>
      <c r="B191" s="8" t="s">
        <v>449</v>
      </c>
      <c r="C191" s="19"/>
      <c r="D191" s="73">
        <v>11.2141</v>
      </c>
      <c r="E191" s="52" t="s">
        <v>38</v>
      </c>
      <c r="F191" s="85" t="s">
        <v>39</v>
      </c>
      <c r="G191" s="99" t="s">
        <v>133</v>
      </c>
      <c r="H191" s="13"/>
      <c r="I191" s="74">
        <v>0.66222999999999999</v>
      </c>
      <c r="J191" s="89" t="s">
        <v>36</v>
      </c>
      <c r="K191" s="53"/>
      <c r="L191" s="81">
        <v>5.5296000000000003</v>
      </c>
      <c r="M191" s="52" t="s">
        <v>38</v>
      </c>
      <c r="N191" s="75" t="s">
        <v>39</v>
      </c>
      <c r="O191" s="99" t="s">
        <v>728</v>
      </c>
      <c r="P191" s="54"/>
      <c r="Q191" s="73">
        <v>26.409500000000001</v>
      </c>
      <c r="R191" s="52" t="s">
        <v>35</v>
      </c>
      <c r="S191" s="75" t="s">
        <v>39</v>
      </c>
      <c r="T191" s="99" t="s">
        <v>736</v>
      </c>
      <c r="U191" s="54"/>
      <c r="V191" s="117">
        <v>51</v>
      </c>
      <c r="W191" s="54"/>
      <c r="X191" s="11">
        <v>4</v>
      </c>
      <c r="Y191" s="54"/>
      <c r="Z191" s="92">
        <v>7.1663975581163877</v>
      </c>
      <c r="AA191" s="52" t="s">
        <v>38</v>
      </c>
      <c r="AB191" s="54"/>
      <c r="AC191" s="52" t="s">
        <v>43</v>
      </c>
      <c r="AD191" s="59"/>
      <c r="AE191" s="52" t="s">
        <v>43</v>
      </c>
      <c r="AF191" s="59"/>
      <c r="AG191" s="52" t="s">
        <v>43</v>
      </c>
      <c r="AH191" s="54"/>
      <c r="AI191" s="101">
        <v>22.637</v>
      </c>
      <c r="AJ191" s="52" t="s">
        <v>35</v>
      </c>
      <c r="AK191" s="54"/>
      <c r="AL191" s="55" t="s">
        <v>44</v>
      </c>
      <c r="AM191" s="63"/>
      <c r="AN191" s="55">
        <v>0.28754064276392916</v>
      </c>
      <c r="AO191" s="57"/>
      <c r="AP191" s="58">
        <v>9</v>
      </c>
      <c r="AQ191" s="54"/>
      <c r="AR191" s="58">
        <v>5</v>
      </c>
      <c r="AS191" s="54"/>
      <c r="AT191" s="106">
        <v>13</v>
      </c>
      <c r="AU191" s="54"/>
      <c r="AV191" s="75">
        <v>1.5333333333333334</v>
      </c>
      <c r="AW191" s="54"/>
      <c r="AX191" s="91">
        <v>16.350000000000001</v>
      </c>
      <c r="AY191" s="59"/>
      <c r="AZ191" s="75">
        <v>2.8833333333333333</v>
      </c>
      <c r="BA191" s="59"/>
      <c r="BB191" s="91">
        <v>21.266666666666666</v>
      </c>
      <c r="BC191" s="57"/>
      <c r="BD191" s="55">
        <v>4.5</v>
      </c>
      <c r="BE191" s="70"/>
      <c r="BF191" s="55">
        <v>95.5</v>
      </c>
      <c r="BG191" s="54"/>
      <c r="BH191" s="60">
        <v>8300</v>
      </c>
    </row>
    <row r="192" spans="1:60" s="61" customFormat="1" ht="15.75" customHeight="1" x14ac:dyDescent="0.3">
      <c r="A192" s="8" t="s">
        <v>460</v>
      </c>
      <c r="B192" s="8" t="s">
        <v>461</v>
      </c>
      <c r="C192" s="19"/>
      <c r="D192" s="81">
        <v>8.1303000000000001</v>
      </c>
      <c r="E192" s="52" t="s">
        <v>38</v>
      </c>
      <c r="F192" s="85" t="s">
        <v>39</v>
      </c>
      <c r="G192" s="99" t="s">
        <v>705</v>
      </c>
      <c r="H192" s="13"/>
      <c r="I192" s="86">
        <v>0.35905999999999999</v>
      </c>
      <c r="J192" s="76" t="s">
        <v>39</v>
      </c>
      <c r="K192" s="53"/>
      <c r="L192" s="73">
        <v>7.1318000000000001</v>
      </c>
      <c r="M192" s="52" t="s">
        <v>38</v>
      </c>
      <c r="N192" s="75" t="s">
        <v>39</v>
      </c>
      <c r="O192" s="99" t="s">
        <v>89</v>
      </c>
      <c r="P192" s="54"/>
      <c r="Q192" s="82">
        <v>54.603200000000001</v>
      </c>
      <c r="R192" s="52" t="s">
        <v>38</v>
      </c>
      <c r="S192" s="91" t="s">
        <v>36</v>
      </c>
      <c r="T192" s="99" t="s">
        <v>53</v>
      </c>
      <c r="U192" s="54"/>
      <c r="V192" s="117">
        <v>40</v>
      </c>
      <c r="W192" s="54"/>
      <c r="X192" s="11">
        <v>5</v>
      </c>
      <c r="Y192" s="54"/>
      <c r="Z192" s="75">
        <v>10.867142717053124</v>
      </c>
      <c r="AA192" s="52" t="s">
        <v>38</v>
      </c>
      <c r="AB192" s="54"/>
      <c r="AC192" s="75">
        <v>6.1</v>
      </c>
      <c r="AD192" s="59"/>
      <c r="AE192" s="75">
        <v>6</v>
      </c>
      <c r="AF192" s="59"/>
      <c r="AG192" s="75">
        <v>5.9</v>
      </c>
      <c r="AH192" s="54"/>
      <c r="AI192" s="101">
        <v>32.976999999999997</v>
      </c>
      <c r="AJ192" s="52" t="s">
        <v>38</v>
      </c>
      <c r="AK192" s="54"/>
      <c r="AL192" s="55" t="s">
        <v>44</v>
      </c>
      <c r="AM192" s="56"/>
      <c r="AN192" s="55">
        <v>0.41008085724728766</v>
      </c>
      <c r="AO192" s="57"/>
      <c r="AP192" s="58">
        <v>10</v>
      </c>
      <c r="AQ192" s="54"/>
      <c r="AR192" s="58">
        <v>5</v>
      </c>
      <c r="AS192" s="54"/>
      <c r="AT192" s="106">
        <v>13</v>
      </c>
      <c r="AU192" s="54"/>
      <c r="AV192" s="91">
        <v>2.2166666666666668</v>
      </c>
      <c r="AW192" s="54"/>
      <c r="AX192" s="75">
        <v>11.633333333333333</v>
      </c>
      <c r="AY192" s="59"/>
      <c r="AZ192" s="75">
        <v>3.0666666666666669</v>
      </c>
      <c r="BA192" s="59"/>
      <c r="BB192" s="75">
        <v>13.816666666666666</v>
      </c>
      <c r="BC192" s="57"/>
      <c r="BD192" s="55">
        <v>3.3</v>
      </c>
      <c r="BE192" s="70"/>
      <c r="BF192" s="55">
        <v>96.7</v>
      </c>
      <c r="BG192" s="54"/>
      <c r="BH192" s="60">
        <v>4800</v>
      </c>
    </row>
    <row r="193" spans="1:60" s="61" customFormat="1" ht="15.75" customHeight="1" x14ac:dyDescent="0.3">
      <c r="A193" s="8" t="s">
        <v>488</v>
      </c>
      <c r="B193" s="8" t="s">
        <v>489</v>
      </c>
      <c r="C193" s="19"/>
      <c r="D193" s="82">
        <v>12.7713</v>
      </c>
      <c r="E193" s="52" t="s">
        <v>38</v>
      </c>
      <c r="F193" s="83" t="s">
        <v>36</v>
      </c>
      <c r="G193" s="99" t="s">
        <v>113</v>
      </c>
      <c r="H193" s="13"/>
      <c r="I193" s="74">
        <v>0.52878999999999998</v>
      </c>
      <c r="J193" s="76" t="s">
        <v>39</v>
      </c>
      <c r="K193" s="53"/>
      <c r="L193" s="82">
        <v>11.533099999999999</v>
      </c>
      <c r="M193" s="52" t="s">
        <v>38</v>
      </c>
      <c r="N193" s="91" t="s">
        <v>36</v>
      </c>
      <c r="O193" s="99" t="s">
        <v>240</v>
      </c>
      <c r="P193" s="54"/>
      <c r="Q193" s="82">
        <v>40.100499999999997</v>
      </c>
      <c r="R193" s="52" t="s">
        <v>35</v>
      </c>
      <c r="S193" s="91" t="s">
        <v>36</v>
      </c>
      <c r="T193" s="99" t="s">
        <v>716</v>
      </c>
      <c r="U193" s="54"/>
      <c r="V193" s="119">
        <v>267</v>
      </c>
      <c r="W193" s="54"/>
      <c r="X193" s="11">
        <v>6</v>
      </c>
      <c r="Y193" s="54"/>
      <c r="Z193" s="75">
        <v>9.9234075672615987</v>
      </c>
      <c r="AA193" s="52" t="s">
        <v>38</v>
      </c>
      <c r="AB193" s="54"/>
      <c r="AC193" s="91">
        <v>4.8</v>
      </c>
      <c r="AD193" s="59"/>
      <c r="AE193" s="91">
        <v>4.8</v>
      </c>
      <c r="AF193" s="59"/>
      <c r="AG193" s="91">
        <v>5.4</v>
      </c>
      <c r="AH193" s="54"/>
      <c r="AI193" s="103">
        <v>61.609000000000002</v>
      </c>
      <c r="AJ193" s="52" t="s">
        <v>38</v>
      </c>
      <c r="AK193" s="54"/>
      <c r="AL193" s="55" t="s">
        <v>44</v>
      </c>
      <c r="AM193" s="56"/>
      <c r="AN193" s="55">
        <v>0.60141864044009696</v>
      </c>
      <c r="AO193" s="57"/>
      <c r="AP193" s="58">
        <v>10</v>
      </c>
      <c r="AQ193" s="54"/>
      <c r="AR193" s="58">
        <v>5</v>
      </c>
      <c r="AS193" s="54"/>
      <c r="AT193" s="106">
        <v>14</v>
      </c>
      <c r="AU193" s="54"/>
      <c r="AV193" s="75">
        <v>1.6833333333333333</v>
      </c>
      <c r="AW193" s="54"/>
      <c r="AX193" s="75">
        <v>12.366666666666667</v>
      </c>
      <c r="AY193" s="59"/>
      <c r="AZ193" s="75">
        <v>2.9333333333333331</v>
      </c>
      <c r="BA193" s="59"/>
      <c r="BB193" s="92">
        <v>11.05</v>
      </c>
      <c r="BC193" s="57"/>
      <c r="BD193" s="55">
        <v>3.7</v>
      </c>
      <c r="BE193" s="70"/>
      <c r="BF193" s="55">
        <v>96.3</v>
      </c>
      <c r="BG193" s="54"/>
      <c r="BH193" s="60">
        <v>9500</v>
      </c>
    </row>
    <row r="194" spans="1:60" s="61" customFormat="1" ht="15.75" customHeight="1" x14ac:dyDescent="0.3">
      <c r="A194" s="8" t="s">
        <v>496</v>
      </c>
      <c r="B194" s="8" t="s">
        <v>497</v>
      </c>
      <c r="C194" s="19"/>
      <c r="D194" s="73">
        <v>10.4941</v>
      </c>
      <c r="E194" s="52" t="s">
        <v>38</v>
      </c>
      <c r="F194" s="83" t="s">
        <v>36</v>
      </c>
      <c r="G194" s="99" t="s">
        <v>138</v>
      </c>
      <c r="H194" s="13"/>
      <c r="I194" s="86">
        <v>0.34827999999999998</v>
      </c>
      <c r="J194" s="90" t="s">
        <v>42</v>
      </c>
      <c r="K194" s="53"/>
      <c r="L194" s="73">
        <v>9.1661999999999999</v>
      </c>
      <c r="M194" s="52" t="s">
        <v>38</v>
      </c>
      <c r="N194" s="75" t="s">
        <v>39</v>
      </c>
      <c r="O194" s="99" t="s">
        <v>105</v>
      </c>
      <c r="P194" s="54"/>
      <c r="Q194" s="73">
        <v>33.978200000000001</v>
      </c>
      <c r="R194" s="52" t="s">
        <v>38</v>
      </c>
      <c r="S194" s="75" t="s">
        <v>39</v>
      </c>
      <c r="T194" s="99" t="s">
        <v>757</v>
      </c>
      <c r="U194" s="54"/>
      <c r="V194" s="118">
        <v>158</v>
      </c>
      <c r="W194" s="54"/>
      <c r="X194" s="11">
        <v>0</v>
      </c>
      <c r="Y194" s="54"/>
      <c r="Z194" s="75">
        <v>8.4223209949404598</v>
      </c>
      <c r="AA194" s="52" t="s">
        <v>38</v>
      </c>
      <c r="AB194" s="54"/>
      <c r="AC194" s="75">
        <v>5.8</v>
      </c>
      <c r="AD194" s="59"/>
      <c r="AE194" s="75">
        <v>5.8</v>
      </c>
      <c r="AF194" s="59"/>
      <c r="AG194" s="92">
        <v>6.7</v>
      </c>
      <c r="AH194" s="54"/>
      <c r="AI194" s="102">
        <v>9.6679999999999993</v>
      </c>
      <c r="AJ194" s="52" t="s">
        <v>35</v>
      </c>
      <c r="AK194" s="54"/>
      <c r="AL194" s="55" t="s">
        <v>44</v>
      </c>
      <c r="AM194" s="56"/>
      <c r="AN194" s="55">
        <v>0.67624475141857709</v>
      </c>
      <c r="AO194" s="57"/>
      <c r="AP194" s="58">
        <v>9</v>
      </c>
      <c r="AQ194" s="54"/>
      <c r="AR194" s="58">
        <v>5</v>
      </c>
      <c r="AS194" s="54"/>
      <c r="AT194" s="104">
        <v>15</v>
      </c>
      <c r="AU194" s="54"/>
      <c r="AV194" s="75">
        <v>1.6666666666666667</v>
      </c>
      <c r="AW194" s="54"/>
      <c r="AX194" s="75">
        <v>10.65</v>
      </c>
      <c r="AY194" s="59"/>
      <c r="AZ194" s="75">
        <v>2.8</v>
      </c>
      <c r="BA194" s="59"/>
      <c r="BB194" s="92">
        <v>11.383333333333333</v>
      </c>
      <c r="BC194" s="57"/>
      <c r="BD194" s="55">
        <v>4.5999999999999996</v>
      </c>
      <c r="BE194" s="70"/>
      <c r="BF194" s="55">
        <v>95.4</v>
      </c>
      <c r="BG194" s="54"/>
      <c r="BH194" s="60">
        <v>6600</v>
      </c>
    </row>
    <row r="195" spans="1:60" s="61" customFormat="1" ht="15.75" customHeight="1" x14ac:dyDescent="0.3">
      <c r="A195" s="8" t="s">
        <v>509</v>
      </c>
      <c r="B195" s="8" t="s">
        <v>510</v>
      </c>
      <c r="C195" s="19"/>
      <c r="D195" s="73">
        <v>12.267899999999999</v>
      </c>
      <c r="E195" s="52" t="s">
        <v>41</v>
      </c>
      <c r="F195" s="85" t="s">
        <v>39</v>
      </c>
      <c r="G195" s="99" t="s">
        <v>138</v>
      </c>
      <c r="H195" s="13"/>
      <c r="I195" s="74">
        <v>0.38593</v>
      </c>
      <c r="J195" s="90" t="s">
        <v>42</v>
      </c>
      <c r="K195" s="53"/>
      <c r="L195" s="73">
        <v>8.7681000000000004</v>
      </c>
      <c r="M195" s="52" t="s">
        <v>41</v>
      </c>
      <c r="N195" s="75" t="s">
        <v>39</v>
      </c>
      <c r="O195" s="99" t="s">
        <v>751</v>
      </c>
      <c r="P195" s="54"/>
      <c r="Q195" s="82">
        <v>50.692599999999999</v>
      </c>
      <c r="R195" s="52" t="s">
        <v>41</v>
      </c>
      <c r="S195" s="91" t="s">
        <v>36</v>
      </c>
      <c r="T195" s="99" t="s">
        <v>152</v>
      </c>
      <c r="U195" s="54"/>
      <c r="V195" s="119">
        <v>232</v>
      </c>
      <c r="W195" s="54"/>
      <c r="X195" s="11">
        <v>-56</v>
      </c>
      <c r="Y195" s="54"/>
      <c r="Z195" s="75">
        <v>10.057471264367816</v>
      </c>
      <c r="AA195" s="52" t="s">
        <v>35</v>
      </c>
      <c r="AB195" s="54"/>
      <c r="AC195" s="52" t="s">
        <v>43</v>
      </c>
      <c r="AD195" s="59"/>
      <c r="AE195" s="52" t="s">
        <v>43</v>
      </c>
      <c r="AF195" s="59"/>
      <c r="AG195" s="52" t="s">
        <v>43</v>
      </c>
      <c r="AH195" s="54"/>
      <c r="AI195" s="101">
        <v>30.861000000000001</v>
      </c>
      <c r="AJ195" s="52" t="s">
        <v>35</v>
      </c>
      <c r="AK195" s="54"/>
      <c r="AL195" s="55" t="s">
        <v>44</v>
      </c>
      <c r="AM195" s="56"/>
      <c r="AN195" s="55">
        <v>3.5366931918656053</v>
      </c>
      <c r="AO195" s="57"/>
      <c r="AP195" s="58">
        <v>10</v>
      </c>
      <c r="AQ195" s="54"/>
      <c r="AR195" s="58">
        <v>5</v>
      </c>
      <c r="AS195" s="54"/>
      <c r="AT195" s="105">
        <v>12</v>
      </c>
      <c r="AU195" s="54"/>
      <c r="AV195" s="75">
        <v>1.8166666666666667</v>
      </c>
      <c r="AW195" s="54"/>
      <c r="AX195" s="75">
        <v>11.1</v>
      </c>
      <c r="AY195" s="59"/>
      <c r="AZ195" s="75">
        <v>3</v>
      </c>
      <c r="BA195" s="59"/>
      <c r="BB195" s="75">
        <v>17.766666666666666</v>
      </c>
      <c r="BC195" s="57"/>
      <c r="BD195" s="55">
        <v>5.2</v>
      </c>
      <c r="BE195" s="70"/>
      <c r="BF195" s="55">
        <v>94.8</v>
      </c>
      <c r="BG195" s="54"/>
      <c r="BH195" s="60">
        <v>8400</v>
      </c>
    </row>
    <row r="196" spans="1:60" s="61" customFormat="1" ht="15.75" customHeight="1" x14ac:dyDescent="0.3">
      <c r="A196" s="8" t="s">
        <v>513</v>
      </c>
      <c r="B196" s="8" t="s">
        <v>514</v>
      </c>
      <c r="C196" s="19"/>
      <c r="D196" s="81">
        <v>9.3362999999999996</v>
      </c>
      <c r="E196" s="52" t="s">
        <v>38</v>
      </c>
      <c r="F196" s="85" t="s">
        <v>39</v>
      </c>
      <c r="G196" s="99" t="s">
        <v>53</v>
      </c>
      <c r="H196" s="13"/>
      <c r="I196" s="86">
        <v>0.26902999999999999</v>
      </c>
      <c r="J196" s="90" t="s">
        <v>42</v>
      </c>
      <c r="K196" s="53"/>
      <c r="L196" s="81">
        <v>6.9634999999999998</v>
      </c>
      <c r="M196" s="52" t="s">
        <v>38</v>
      </c>
      <c r="N196" s="75" t="s">
        <v>39</v>
      </c>
      <c r="O196" s="99" t="s">
        <v>385</v>
      </c>
      <c r="P196" s="54"/>
      <c r="Q196" s="73">
        <v>39.369700000000002</v>
      </c>
      <c r="R196" s="52" t="s">
        <v>38</v>
      </c>
      <c r="S196" s="91" t="s">
        <v>36</v>
      </c>
      <c r="T196" s="99" t="s">
        <v>159</v>
      </c>
      <c r="U196" s="54"/>
      <c r="V196" s="117">
        <v>60</v>
      </c>
      <c r="W196" s="54"/>
      <c r="X196" s="11">
        <v>-26</v>
      </c>
      <c r="Y196" s="54"/>
      <c r="Z196" s="75">
        <v>9.1944240267192789</v>
      </c>
      <c r="AA196" s="52" t="s">
        <v>35</v>
      </c>
      <c r="AB196" s="54"/>
      <c r="AC196" s="52" t="s">
        <v>43</v>
      </c>
      <c r="AD196" s="59"/>
      <c r="AE196" s="52" t="s">
        <v>43</v>
      </c>
      <c r="AF196" s="59"/>
      <c r="AG196" s="52" t="s">
        <v>43</v>
      </c>
      <c r="AH196" s="54"/>
      <c r="AI196" s="101">
        <v>37.874000000000002</v>
      </c>
      <c r="AJ196" s="52" t="s">
        <v>35</v>
      </c>
      <c r="AK196" s="54"/>
      <c r="AL196" s="55" t="s">
        <v>44</v>
      </c>
      <c r="AM196" s="56"/>
      <c r="AN196" s="55">
        <v>0.60608405225218254</v>
      </c>
      <c r="AO196" s="57"/>
      <c r="AP196" s="58">
        <v>10</v>
      </c>
      <c r="AQ196" s="54"/>
      <c r="AR196" s="58">
        <v>5</v>
      </c>
      <c r="AS196" s="54"/>
      <c r="AT196" s="104">
        <v>16</v>
      </c>
      <c r="AU196" s="54"/>
      <c r="AV196" s="91">
        <v>2.2833333333333332</v>
      </c>
      <c r="AW196" s="54"/>
      <c r="AX196" s="75">
        <v>11.466666666666667</v>
      </c>
      <c r="AY196" s="59"/>
      <c r="AZ196" s="75">
        <v>2.8</v>
      </c>
      <c r="BA196" s="59"/>
      <c r="BB196" s="75">
        <v>15.166666666666666</v>
      </c>
      <c r="BC196" s="57"/>
      <c r="BD196" s="55">
        <v>2.1</v>
      </c>
      <c r="BE196" s="70"/>
      <c r="BF196" s="55">
        <v>97.9</v>
      </c>
      <c r="BG196" s="54"/>
      <c r="BH196" s="60">
        <v>7500</v>
      </c>
    </row>
    <row r="197" spans="1:60" s="61" customFormat="1" ht="15.75" customHeight="1" x14ac:dyDescent="0.3">
      <c r="A197" s="8" t="s">
        <v>526</v>
      </c>
      <c r="B197" s="8" t="s">
        <v>527</v>
      </c>
      <c r="C197" s="19"/>
      <c r="D197" s="81">
        <v>7.7393000000000001</v>
      </c>
      <c r="E197" s="52" t="s">
        <v>35</v>
      </c>
      <c r="F197" s="84" t="s">
        <v>42</v>
      </c>
      <c r="G197" s="99" t="s">
        <v>612</v>
      </c>
      <c r="H197" s="13"/>
      <c r="I197" s="74">
        <v>0.60843000000000003</v>
      </c>
      <c r="J197" s="76" t="s">
        <v>39</v>
      </c>
      <c r="K197" s="53"/>
      <c r="L197" s="73">
        <v>9.9359000000000002</v>
      </c>
      <c r="M197" s="52" t="s">
        <v>38</v>
      </c>
      <c r="N197" s="75" t="s">
        <v>39</v>
      </c>
      <c r="O197" s="99" t="s">
        <v>104</v>
      </c>
      <c r="P197" s="54"/>
      <c r="Q197" s="82">
        <v>60.253900000000002</v>
      </c>
      <c r="R197" s="52" t="s">
        <v>41</v>
      </c>
      <c r="S197" s="91" t="s">
        <v>36</v>
      </c>
      <c r="T197" s="99" t="s">
        <v>226</v>
      </c>
      <c r="U197" s="54"/>
      <c r="V197" s="118">
        <v>86</v>
      </c>
      <c r="W197" s="54"/>
      <c r="X197" s="11">
        <v>9</v>
      </c>
      <c r="Y197" s="54"/>
      <c r="Z197" s="91">
        <v>11.979259789021993</v>
      </c>
      <c r="AA197" s="52" t="s">
        <v>41</v>
      </c>
      <c r="AB197" s="54"/>
      <c r="AC197" s="52" t="s">
        <v>43</v>
      </c>
      <c r="AD197" s="59"/>
      <c r="AE197" s="52" t="s">
        <v>43</v>
      </c>
      <c r="AF197" s="59"/>
      <c r="AG197" s="52" t="s">
        <v>43</v>
      </c>
      <c r="AH197" s="54"/>
      <c r="AI197" s="103">
        <v>70.433999999999997</v>
      </c>
      <c r="AJ197" s="52" t="s">
        <v>41</v>
      </c>
      <c r="AK197" s="54"/>
      <c r="AL197" s="55" t="s">
        <v>44</v>
      </c>
      <c r="AM197" s="56"/>
      <c r="AN197" s="55">
        <v>3.4737299174989147</v>
      </c>
      <c r="AO197" s="57"/>
      <c r="AP197" s="58">
        <v>10</v>
      </c>
      <c r="AQ197" s="54"/>
      <c r="AR197" s="58">
        <v>5</v>
      </c>
      <c r="AS197" s="54"/>
      <c r="AT197" s="106">
        <v>13</v>
      </c>
      <c r="AU197" s="54"/>
      <c r="AV197" s="91">
        <v>1.8666666666666667</v>
      </c>
      <c r="AW197" s="54"/>
      <c r="AX197" s="91">
        <v>14.483333333333333</v>
      </c>
      <c r="AY197" s="59"/>
      <c r="AZ197" s="75">
        <v>2.9166666666666665</v>
      </c>
      <c r="BA197" s="59"/>
      <c r="BB197" s="75">
        <v>13.75</v>
      </c>
      <c r="BC197" s="57"/>
      <c r="BD197" s="55">
        <v>2.1</v>
      </c>
      <c r="BE197" s="70"/>
      <c r="BF197" s="55">
        <v>97.9</v>
      </c>
      <c r="BG197" s="54"/>
      <c r="BH197" s="60">
        <v>8800</v>
      </c>
    </row>
    <row r="198" spans="1:60" s="61" customFormat="1" ht="15.75" customHeight="1" x14ac:dyDescent="0.3">
      <c r="A198" s="8" t="s">
        <v>543</v>
      </c>
      <c r="B198" s="8" t="s">
        <v>544</v>
      </c>
      <c r="C198" s="19"/>
      <c r="D198" s="73">
        <v>11.776199999999999</v>
      </c>
      <c r="E198" s="52" t="s">
        <v>35</v>
      </c>
      <c r="F198" s="83" t="s">
        <v>36</v>
      </c>
      <c r="G198" s="99" t="s">
        <v>113</v>
      </c>
      <c r="H198" s="13"/>
      <c r="I198" s="87">
        <v>0.89043000000000005</v>
      </c>
      <c r="J198" s="89" t="s">
        <v>36</v>
      </c>
      <c r="K198" s="53"/>
      <c r="L198" s="73">
        <v>7.7565999999999997</v>
      </c>
      <c r="M198" s="52" t="s">
        <v>41</v>
      </c>
      <c r="N198" s="75" t="s">
        <v>39</v>
      </c>
      <c r="O198" s="99" t="s">
        <v>133</v>
      </c>
      <c r="P198" s="54"/>
      <c r="Q198" s="73">
        <v>38.468800000000002</v>
      </c>
      <c r="R198" s="52" t="s">
        <v>41</v>
      </c>
      <c r="S198" s="91" t="s">
        <v>36</v>
      </c>
      <c r="T198" s="99" t="s">
        <v>466</v>
      </c>
      <c r="U198" s="54"/>
      <c r="V198" s="118">
        <v>177</v>
      </c>
      <c r="W198" s="54"/>
      <c r="X198" s="11">
        <v>-16</v>
      </c>
      <c r="Y198" s="54"/>
      <c r="Z198" s="75">
        <v>8.4788343172968226</v>
      </c>
      <c r="AA198" s="52" t="s">
        <v>41</v>
      </c>
      <c r="AB198" s="54"/>
      <c r="AC198" s="75">
        <v>6.3</v>
      </c>
      <c r="AD198" s="59"/>
      <c r="AE198" s="75">
        <v>6.1</v>
      </c>
      <c r="AF198" s="59"/>
      <c r="AG198" s="75">
        <v>5.9</v>
      </c>
      <c r="AH198" s="54"/>
      <c r="AI198" s="101">
        <v>40.680999999999997</v>
      </c>
      <c r="AJ198" s="52" t="s">
        <v>38</v>
      </c>
      <c r="AK198" s="54"/>
      <c r="AL198" s="55" t="s">
        <v>44</v>
      </c>
      <c r="AM198" s="56"/>
      <c r="AN198" s="55">
        <v>6.9086798140937065</v>
      </c>
      <c r="AO198" s="57"/>
      <c r="AP198" s="58">
        <v>9</v>
      </c>
      <c r="AQ198" s="54"/>
      <c r="AR198" s="58">
        <v>5</v>
      </c>
      <c r="AS198" s="54"/>
      <c r="AT198" s="106">
        <v>13</v>
      </c>
      <c r="AU198" s="54"/>
      <c r="AV198" s="75">
        <v>1.7666666666666666</v>
      </c>
      <c r="AW198" s="54"/>
      <c r="AX198" s="75">
        <v>11.666666666666666</v>
      </c>
      <c r="AY198" s="59"/>
      <c r="AZ198" s="91">
        <v>3.2</v>
      </c>
      <c r="BA198" s="59"/>
      <c r="BB198" s="75">
        <v>17.7</v>
      </c>
      <c r="BC198" s="57"/>
      <c r="BD198" s="55">
        <v>4.5999999999999996</v>
      </c>
      <c r="BE198" s="70"/>
      <c r="BF198" s="55">
        <v>95.4</v>
      </c>
      <c r="BG198" s="54"/>
      <c r="BH198" s="60">
        <v>8800</v>
      </c>
    </row>
    <row r="199" spans="1:60" s="61" customFormat="1" ht="15.75" customHeight="1" x14ac:dyDescent="0.3">
      <c r="A199" s="8" t="s">
        <v>562</v>
      </c>
      <c r="B199" s="8" t="s">
        <v>563</v>
      </c>
      <c r="C199" s="19"/>
      <c r="D199" s="73">
        <v>10.6546</v>
      </c>
      <c r="E199" s="52" t="s">
        <v>38</v>
      </c>
      <c r="F199" s="85" t="s">
        <v>39</v>
      </c>
      <c r="G199" s="99" t="s">
        <v>233</v>
      </c>
      <c r="H199" s="13"/>
      <c r="I199" s="74">
        <v>0.59126999999999996</v>
      </c>
      <c r="J199" s="76" t="s">
        <v>39</v>
      </c>
      <c r="K199" s="53"/>
      <c r="L199" s="81">
        <v>6.0808</v>
      </c>
      <c r="M199" s="52" t="s">
        <v>38</v>
      </c>
      <c r="N199" s="92" t="s">
        <v>42</v>
      </c>
      <c r="O199" s="99" t="s">
        <v>101</v>
      </c>
      <c r="P199" s="54"/>
      <c r="Q199" s="82">
        <v>46.4255</v>
      </c>
      <c r="R199" s="52" t="s">
        <v>38</v>
      </c>
      <c r="S199" s="91" t="s">
        <v>36</v>
      </c>
      <c r="T199" s="99" t="s">
        <v>147</v>
      </c>
      <c r="U199" s="54"/>
      <c r="V199" s="118">
        <v>90</v>
      </c>
      <c r="W199" s="54"/>
      <c r="X199" s="11">
        <v>10</v>
      </c>
      <c r="Y199" s="54"/>
      <c r="Z199" s="92">
        <v>6.8739424703891716</v>
      </c>
      <c r="AA199" s="52" t="s">
        <v>38</v>
      </c>
      <c r="AB199" s="54"/>
      <c r="AC199" s="92">
        <v>7.4</v>
      </c>
      <c r="AD199" s="59"/>
      <c r="AE199" s="92">
        <v>7</v>
      </c>
      <c r="AF199" s="59"/>
      <c r="AG199" s="75">
        <v>6.1</v>
      </c>
      <c r="AH199" s="54"/>
      <c r="AI199" s="101">
        <v>41.134999999999998</v>
      </c>
      <c r="AJ199" s="52" t="s">
        <v>35</v>
      </c>
      <c r="AK199" s="54"/>
      <c r="AL199" s="55" t="s">
        <v>44</v>
      </c>
      <c r="AM199" s="56"/>
      <c r="AN199" s="55">
        <v>1.6656091370558375</v>
      </c>
      <c r="AO199" s="57"/>
      <c r="AP199" s="58">
        <v>8</v>
      </c>
      <c r="AQ199" s="54"/>
      <c r="AR199" s="58">
        <v>4</v>
      </c>
      <c r="AS199" s="54"/>
      <c r="AT199" s="104">
        <v>16</v>
      </c>
      <c r="AU199" s="54"/>
      <c r="AV199" s="75">
        <v>1.6833333333333333</v>
      </c>
      <c r="AW199" s="54"/>
      <c r="AX199" s="91">
        <v>15.883333333333333</v>
      </c>
      <c r="AY199" s="59"/>
      <c r="AZ199" s="75">
        <v>2.8666666666666667</v>
      </c>
      <c r="BA199" s="59"/>
      <c r="BB199" s="91">
        <v>18.583333333333332</v>
      </c>
      <c r="BC199" s="57"/>
      <c r="BD199" s="55">
        <v>8.6999999999999993</v>
      </c>
      <c r="BE199" s="70"/>
      <c r="BF199" s="55">
        <v>91.3</v>
      </c>
      <c r="BG199" s="54"/>
      <c r="BH199" s="60">
        <v>12500</v>
      </c>
    </row>
    <row r="200" spans="1:60" s="61" customFormat="1" ht="15.75" customHeight="1" x14ac:dyDescent="0.3">
      <c r="A200" s="8" t="s">
        <v>564</v>
      </c>
      <c r="B200" s="8" t="s">
        <v>565</v>
      </c>
      <c r="C200" s="19"/>
      <c r="D200" s="82">
        <v>12.334099999999999</v>
      </c>
      <c r="E200" s="52" t="s">
        <v>41</v>
      </c>
      <c r="F200" s="83" t="s">
        <v>36</v>
      </c>
      <c r="G200" s="99" t="s">
        <v>517</v>
      </c>
      <c r="H200" s="13"/>
      <c r="I200" s="87">
        <v>0.76646000000000003</v>
      </c>
      <c r="J200" s="89" t="s">
        <v>36</v>
      </c>
      <c r="K200" s="53"/>
      <c r="L200" s="81">
        <v>6.8757999999999999</v>
      </c>
      <c r="M200" s="52" t="s">
        <v>38</v>
      </c>
      <c r="N200" s="92" t="s">
        <v>42</v>
      </c>
      <c r="O200" s="99" t="s">
        <v>121</v>
      </c>
      <c r="P200" s="54"/>
      <c r="Q200" s="81">
        <v>24.215900000000001</v>
      </c>
      <c r="R200" s="52" t="s">
        <v>35</v>
      </c>
      <c r="S200" s="92" t="s">
        <v>42</v>
      </c>
      <c r="T200" s="99" t="s">
        <v>1166</v>
      </c>
      <c r="U200" s="54"/>
      <c r="V200" s="118">
        <v>131</v>
      </c>
      <c r="W200" s="54"/>
      <c r="X200" s="11">
        <v>-27</v>
      </c>
      <c r="Y200" s="54"/>
      <c r="Z200" s="92">
        <v>6.3932448733413754</v>
      </c>
      <c r="AA200" s="52" t="s">
        <v>35</v>
      </c>
      <c r="AB200" s="54"/>
      <c r="AC200" s="75">
        <v>5.6</v>
      </c>
      <c r="AD200" s="59"/>
      <c r="AE200" s="75">
        <v>5.4</v>
      </c>
      <c r="AF200" s="59"/>
      <c r="AG200" s="91">
        <v>5.4</v>
      </c>
      <c r="AH200" s="54"/>
      <c r="AI200" s="102">
        <v>9.6679999999999993</v>
      </c>
      <c r="AJ200" s="52" t="s">
        <v>35</v>
      </c>
      <c r="AK200" s="54"/>
      <c r="AL200" s="55" t="s">
        <v>44</v>
      </c>
      <c r="AM200" s="56"/>
      <c r="AN200" s="55">
        <v>1.3268998793727385</v>
      </c>
      <c r="AO200" s="57"/>
      <c r="AP200" s="58">
        <v>8</v>
      </c>
      <c r="AQ200" s="54"/>
      <c r="AR200" s="58">
        <v>5</v>
      </c>
      <c r="AS200" s="54"/>
      <c r="AT200" s="105">
        <v>8</v>
      </c>
      <c r="AU200" s="54"/>
      <c r="AV200" s="75">
        <v>1.5333333333333334</v>
      </c>
      <c r="AW200" s="54"/>
      <c r="AX200" s="91">
        <v>15.75</v>
      </c>
      <c r="AY200" s="59"/>
      <c r="AZ200" s="75">
        <v>2.8</v>
      </c>
      <c r="BA200" s="59"/>
      <c r="BB200" s="91">
        <v>18.183333333333334</v>
      </c>
      <c r="BC200" s="57"/>
      <c r="BD200" s="55">
        <v>4.5999999999999996</v>
      </c>
      <c r="BE200" s="70"/>
      <c r="BF200" s="55">
        <v>95.4</v>
      </c>
      <c r="BG200" s="54"/>
      <c r="BH200" s="60">
        <v>7200</v>
      </c>
    </row>
    <row r="201" spans="1:60" s="61" customFormat="1" ht="15.75" customHeight="1" x14ac:dyDescent="0.3">
      <c r="A201" s="8" t="s">
        <v>566</v>
      </c>
      <c r="B201" s="8" t="s">
        <v>567</v>
      </c>
      <c r="C201" s="19"/>
      <c r="D201" s="82">
        <v>13.2661</v>
      </c>
      <c r="E201" s="52" t="s">
        <v>38</v>
      </c>
      <c r="F201" s="83" t="s">
        <v>36</v>
      </c>
      <c r="G201" s="99" t="s">
        <v>191</v>
      </c>
      <c r="H201" s="13"/>
      <c r="I201" s="87">
        <v>0.85857000000000006</v>
      </c>
      <c r="J201" s="89" t="s">
        <v>36</v>
      </c>
      <c r="K201" s="53"/>
      <c r="L201" s="73">
        <v>10.263</v>
      </c>
      <c r="M201" s="52" t="s">
        <v>35</v>
      </c>
      <c r="N201" s="91" t="s">
        <v>36</v>
      </c>
      <c r="O201" s="99" t="s">
        <v>1151</v>
      </c>
      <c r="P201" s="54"/>
      <c r="Q201" s="73">
        <v>27.002300000000002</v>
      </c>
      <c r="R201" s="52" t="s">
        <v>38</v>
      </c>
      <c r="S201" s="75" t="s">
        <v>39</v>
      </c>
      <c r="T201" s="99" t="s">
        <v>667</v>
      </c>
      <c r="U201" s="54"/>
      <c r="V201" s="119">
        <v>252</v>
      </c>
      <c r="W201" s="54"/>
      <c r="X201" s="11">
        <v>-4</v>
      </c>
      <c r="Y201" s="54"/>
      <c r="Z201" s="75">
        <v>7.4948423993941455</v>
      </c>
      <c r="AA201" s="52" t="s">
        <v>38</v>
      </c>
      <c r="AB201" s="54"/>
      <c r="AC201" s="75">
        <v>6.3</v>
      </c>
      <c r="AD201" s="59"/>
      <c r="AE201" s="75">
        <v>6.1</v>
      </c>
      <c r="AF201" s="59"/>
      <c r="AG201" s="75">
        <v>5.8</v>
      </c>
      <c r="AH201" s="54"/>
      <c r="AI201" s="103">
        <v>61.609000000000002</v>
      </c>
      <c r="AJ201" s="52" t="s">
        <v>35</v>
      </c>
      <c r="AK201" s="54"/>
      <c r="AL201" s="55" t="s">
        <v>44</v>
      </c>
      <c r="AM201" s="56"/>
      <c r="AN201" s="55">
        <v>1.9063536416577442</v>
      </c>
      <c r="AO201" s="57"/>
      <c r="AP201" s="58">
        <v>10</v>
      </c>
      <c r="AQ201" s="54"/>
      <c r="AR201" s="58">
        <v>5</v>
      </c>
      <c r="AS201" s="54"/>
      <c r="AT201" s="104">
        <v>15</v>
      </c>
      <c r="AU201" s="54"/>
      <c r="AV201" s="75">
        <v>1.5833333333333333</v>
      </c>
      <c r="AW201" s="54"/>
      <c r="AX201" s="91">
        <v>14.266666666666667</v>
      </c>
      <c r="AY201" s="59"/>
      <c r="AZ201" s="75">
        <v>2.85</v>
      </c>
      <c r="BA201" s="59"/>
      <c r="BB201" s="75">
        <v>16</v>
      </c>
      <c r="BC201" s="57"/>
      <c r="BD201" s="55">
        <v>3.7</v>
      </c>
      <c r="BE201" s="70"/>
      <c r="BF201" s="55">
        <v>96.3</v>
      </c>
      <c r="BG201" s="54"/>
      <c r="BH201" s="60">
        <v>9900</v>
      </c>
    </row>
    <row r="202" spans="1:60" s="61" customFormat="1" ht="15.75" customHeight="1" x14ac:dyDescent="0.3">
      <c r="A202" s="8" t="s">
        <v>574</v>
      </c>
      <c r="B202" s="8" t="s">
        <v>575</v>
      </c>
      <c r="C202" s="19"/>
      <c r="D202" s="73">
        <v>9.8953000000000007</v>
      </c>
      <c r="E202" s="52" t="s">
        <v>35</v>
      </c>
      <c r="F202" s="85" t="s">
        <v>39</v>
      </c>
      <c r="G202" s="99" t="s">
        <v>53</v>
      </c>
      <c r="H202" s="13"/>
      <c r="I202" s="74">
        <v>0.47810000000000002</v>
      </c>
      <c r="J202" s="76" t="s">
        <v>39</v>
      </c>
      <c r="K202" s="53"/>
      <c r="L202" s="81">
        <v>4.8620000000000001</v>
      </c>
      <c r="M202" s="52" t="s">
        <v>35</v>
      </c>
      <c r="N202" s="75" t="s">
        <v>39</v>
      </c>
      <c r="O202" s="99" t="s">
        <v>745</v>
      </c>
      <c r="P202" s="54"/>
      <c r="Q202" s="81">
        <v>23.7958</v>
      </c>
      <c r="R202" s="52" t="s">
        <v>38</v>
      </c>
      <c r="S202" s="75" t="s">
        <v>39</v>
      </c>
      <c r="T202" s="99" t="s">
        <v>101</v>
      </c>
      <c r="U202" s="54"/>
      <c r="V202" s="117">
        <v>21</v>
      </c>
      <c r="W202" s="54"/>
      <c r="X202" s="11">
        <v>17</v>
      </c>
      <c r="Y202" s="54"/>
      <c r="Z202" s="75">
        <v>7.6463406798175164</v>
      </c>
      <c r="AA202" s="52" t="s">
        <v>35</v>
      </c>
      <c r="AB202" s="54"/>
      <c r="AC202" s="92">
        <v>8.1999999999999993</v>
      </c>
      <c r="AD202" s="59"/>
      <c r="AE202" s="92">
        <v>8.1</v>
      </c>
      <c r="AF202" s="59"/>
      <c r="AG202" s="92">
        <v>6.9</v>
      </c>
      <c r="AH202" s="54"/>
      <c r="AI202" s="101">
        <v>37.874000000000002</v>
      </c>
      <c r="AJ202" s="52" t="s">
        <v>41</v>
      </c>
      <c r="AK202" s="54"/>
      <c r="AL202" s="55" t="s">
        <v>44</v>
      </c>
      <c r="AM202" s="56"/>
      <c r="AN202" s="55">
        <v>1.2850992739189102</v>
      </c>
      <c r="AO202" s="57"/>
      <c r="AP202" s="58">
        <v>6</v>
      </c>
      <c r="AQ202" s="54"/>
      <c r="AR202" s="58">
        <v>5</v>
      </c>
      <c r="AS202" s="54"/>
      <c r="AT202" s="105">
        <v>8</v>
      </c>
      <c r="AU202" s="54"/>
      <c r="AV202" s="91">
        <v>2.1333333333333333</v>
      </c>
      <c r="AW202" s="54"/>
      <c r="AX202" s="75">
        <v>12.75</v>
      </c>
      <c r="AY202" s="59"/>
      <c r="AZ202" s="75">
        <v>2.9666666666666668</v>
      </c>
      <c r="BA202" s="59"/>
      <c r="BB202" s="75">
        <v>16.983333333333334</v>
      </c>
      <c r="BC202" s="57"/>
      <c r="BD202" s="55">
        <v>2.1</v>
      </c>
      <c r="BE202" s="70"/>
      <c r="BF202" s="55">
        <v>97.9</v>
      </c>
      <c r="BG202" s="54"/>
      <c r="BH202" s="60">
        <v>6700</v>
      </c>
    </row>
    <row r="203" spans="1:60" s="61" customFormat="1" ht="15.75" customHeight="1" x14ac:dyDescent="0.3">
      <c r="A203" s="8" t="s">
        <v>582</v>
      </c>
      <c r="B203" s="8" t="s">
        <v>583</v>
      </c>
      <c r="C203" s="19"/>
      <c r="D203" s="73">
        <v>10.8979</v>
      </c>
      <c r="E203" s="52" t="s">
        <v>38</v>
      </c>
      <c r="F203" s="85" t="s">
        <v>39</v>
      </c>
      <c r="G203" s="99" t="s">
        <v>113</v>
      </c>
      <c r="H203" s="13"/>
      <c r="I203" s="74">
        <v>0.42342000000000002</v>
      </c>
      <c r="J203" s="90" t="s">
        <v>42</v>
      </c>
      <c r="K203" s="53"/>
      <c r="L203" s="81">
        <v>5.1083999999999996</v>
      </c>
      <c r="M203" s="52" t="s">
        <v>41</v>
      </c>
      <c r="N203" s="92" t="s">
        <v>42</v>
      </c>
      <c r="O203" s="99" t="s">
        <v>69</v>
      </c>
      <c r="P203" s="54"/>
      <c r="Q203" s="81">
        <v>24.946100000000001</v>
      </c>
      <c r="R203" s="52" t="s">
        <v>38</v>
      </c>
      <c r="S203" s="75" t="s">
        <v>39</v>
      </c>
      <c r="T203" s="99" t="s">
        <v>212</v>
      </c>
      <c r="U203" s="54"/>
      <c r="V203" s="117">
        <v>33</v>
      </c>
      <c r="W203" s="54"/>
      <c r="X203" s="11">
        <v>-5</v>
      </c>
      <c r="Y203" s="54"/>
      <c r="Z203" s="92">
        <v>6.016573958451584</v>
      </c>
      <c r="AA203" s="52" t="s">
        <v>38</v>
      </c>
      <c r="AB203" s="54"/>
      <c r="AC203" s="52" t="s">
        <v>43</v>
      </c>
      <c r="AD203" s="59"/>
      <c r="AE203" s="52" t="s">
        <v>43</v>
      </c>
      <c r="AF203" s="59"/>
      <c r="AG203" s="52" t="s">
        <v>43</v>
      </c>
      <c r="AH203" s="54"/>
      <c r="AI203" s="101">
        <v>40.680999999999997</v>
      </c>
      <c r="AJ203" s="52" t="s">
        <v>38</v>
      </c>
      <c r="AK203" s="54"/>
      <c r="AL203" s="55" t="s">
        <v>44</v>
      </c>
      <c r="AM203" s="56"/>
      <c r="AN203" s="55">
        <v>5.477352707458282</v>
      </c>
      <c r="AO203" s="57"/>
      <c r="AP203" s="58">
        <v>10</v>
      </c>
      <c r="AQ203" s="54"/>
      <c r="AR203" s="58">
        <v>5</v>
      </c>
      <c r="AS203" s="54"/>
      <c r="AT203" s="104">
        <v>15</v>
      </c>
      <c r="AU203" s="54"/>
      <c r="AV203" s="91">
        <v>1.85</v>
      </c>
      <c r="AW203" s="54"/>
      <c r="AX203" s="91">
        <v>13.966666666666667</v>
      </c>
      <c r="AY203" s="59"/>
      <c r="AZ203" s="91">
        <v>3.1333333333333333</v>
      </c>
      <c r="BA203" s="59"/>
      <c r="BB203" s="91">
        <v>19.816666666666666</v>
      </c>
      <c r="BC203" s="57"/>
      <c r="BD203" s="55">
        <v>4.5999999999999996</v>
      </c>
      <c r="BE203" s="70"/>
      <c r="BF203" s="55">
        <v>95.4</v>
      </c>
      <c r="BG203" s="54"/>
      <c r="BH203" s="60">
        <v>8100</v>
      </c>
    </row>
    <row r="204" spans="1:60" s="61" customFormat="1" ht="15.75" customHeight="1" x14ac:dyDescent="0.3">
      <c r="A204" s="8" t="s">
        <v>589</v>
      </c>
      <c r="B204" s="8" t="s">
        <v>590</v>
      </c>
      <c r="C204" s="19"/>
      <c r="D204" s="81">
        <v>9.1054999999999993</v>
      </c>
      <c r="E204" s="52" t="s">
        <v>35</v>
      </c>
      <c r="F204" s="85" t="s">
        <v>39</v>
      </c>
      <c r="G204" s="99" t="s">
        <v>528</v>
      </c>
      <c r="H204" s="13"/>
      <c r="I204" s="74">
        <v>0.54315000000000002</v>
      </c>
      <c r="J204" s="89" t="s">
        <v>36</v>
      </c>
      <c r="K204" s="53"/>
      <c r="L204" s="73">
        <v>10.4285</v>
      </c>
      <c r="M204" s="52" t="s">
        <v>38</v>
      </c>
      <c r="N204" s="75" t="s">
        <v>39</v>
      </c>
      <c r="O204" s="99" t="s">
        <v>182</v>
      </c>
      <c r="P204" s="54"/>
      <c r="Q204" s="82">
        <v>40.373699999999999</v>
      </c>
      <c r="R204" s="52" t="s">
        <v>35</v>
      </c>
      <c r="S204" s="75" t="s">
        <v>39</v>
      </c>
      <c r="T204" s="99" t="s">
        <v>720</v>
      </c>
      <c r="U204" s="54"/>
      <c r="V204" s="118">
        <v>144</v>
      </c>
      <c r="W204" s="54"/>
      <c r="X204" s="11">
        <v>30</v>
      </c>
      <c r="Y204" s="54"/>
      <c r="Z204" s="91">
        <v>11.549372266484866</v>
      </c>
      <c r="AA204" s="52" t="s">
        <v>38</v>
      </c>
      <c r="AB204" s="54"/>
      <c r="AC204" s="52" t="s">
        <v>43</v>
      </c>
      <c r="AD204" s="59"/>
      <c r="AE204" s="52" t="s">
        <v>43</v>
      </c>
      <c r="AF204" s="59"/>
      <c r="AG204" s="52" t="s">
        <v>43</v>
      </c>
      <c r="AH204" s="54"/>
      <c r="AI204" s="101">
        <v>26.853000000000002</v>
      </c>
      <c r="AJ204" s="52" t="s">
        <v>41</v>
      </c>
      <c r="AK204" s="54"/>
      <c r="AL204" s="55" t="s">
        <v>44</v>
      </c>
      <c r="AM204" s="56"/>
      <c r="AN204" s="55">
        <v>1.1555149841405567E-2</v>
      </c>
      <c r="AO204" s="57"/>
      <c r="AP204" s="58">
        <v>10</v>
      </c>
      <c r="AQ204" s="54"/>
      <c r="AR204" s="58">
        <v>4</v>
      </c>
      <c r="AS204" s="54"/>
      <c r="AT204" s="104">
        <v>15</v>
      </c>
      <c r="AU204" s="54"/>
      <c r="AV204" s="75">
        <v>1.5833333333333333</v>
      </c>
      <c r="AW204" s="54"/>
      <c r="AX204" s="75">
        <v>10.75</v>
      </c>
      <c r="AY204" s="59"/>
      <c r="AZ204" s="75">
        <v>2.8166666666666669</v>
      </c>
      <c r="BA204" s="59"/>
      <c r="BB204" s="75">
        <v>14.6</v>
      </c>
      <c r="BC204" s="57"/>
      <c r="BD204" s="55">
        <v>4.5</v>
      </c>
      <c r="BE204" s="70"/>
      <c r="BF204" s="55">
        <v>95.5</v>
      </c>
      <c r="BG204" s="54"/>
      <c r="BH204" s="60">
        <v>6500</v>
      </c>
    </row>
    <row r="205" spans="1:60" s="61" customFormat="1" ht="15.75" customHeight="1" x14ac:dyDescent="0.3">
      <c r="A205" s="8" t="s">
        <v>597</v>
      </c>
      <c r="B205" s="8" t="s">
        <v>598</v>
      </c>
      <c r="C205" s="19"/>
      <c r="D205" s="73">
        <v>11.832800000000001</v>
      </c>
      <c r="E205" s="52" t="s">
        <v>38</v>
      </c>
      <c r="F205" s="85" t="s">
        <v>39</v>
      </c>
      <c r="G205" s="99" t="s">
        <v>226</v>
      </c>
      <c r="H205" s="13"/>
      <c r="I205" s="74">
        <v>0.47748000000000002</v>
      </c>
      <c r="J205" s="90" t="s">
        <v>42</v>
      </c>
      <c r="K205" s="53"/>
      <c r="L205" s="82">
        <v>12.9344</v>
      </c>
      <c r="M205" s="52" t="s">
        <v>38</v>
      </c>
      <c r="N205" s="91" t="s">
        <v>36</v>
      </c>
      <c r="O205" s="99" t="s">
        <v>729</v>
      </c>
      <c r="P205" s="54"/>
      <c r="Q205" s="82">
        <v>44.844000000000001</v>
      </c>
      <c r="R205" s="52" t="s">
        <v>35</v>
      </c>
      <c r="S205" s="91" t="s">
        <v>36</v>
      </c>
      <c r="T205" s="99" t="s">
        <v>192</v>
      </c>
      <c r="U205" s="54"/>
      <c r="V205" s="119">
        <v>265</v>
      </c>
      <c r="W205" s="54"/>
      <c r="X205" s="11">
        <v>7</v>
      </c>
      <c r="Y205" s="54"/>
      <c r="Z205" s="75">
        <v>9.9850756875843931</v>
      </c>
      <c r="AA205" s="52" t="s">
        <v>35</v>
      </c>
      <c r="AB205" s="54"/>
      <c r="AC205" s="52" t="s">
        <v>43</v>
      </c>
      <c r="AD205" s="59"/>
      <c r="AE205" s="52" t="s">
        <v>43</v>
      </c>
      <c r="AF205" s="59"/>
      <c r="AG205" s="52" t="s">
        <v>43</v>
      </c>
      <c r="AH205" s="54"/>
      <c r="AI205" s="102">
        <v>9.6679999999999993</v>
      </c>
      <c r="AJ205" s="52" t="s">
        <v>35</v>
      </c>
      <c r="AK205" s="54"/>
      <c r="AL205" s="55" t="s">
        <v>44</v>
      </c>
      <c r="AM205" s="56"/>
      <c r="AN205" s="55">
        <v>1.5990334731007034</v>
      </c>
      <c r="AO205" s="57"/>
      <c r="AP205" s="58">
        <v>10</v>
      </c>
      <c r="AQ205" s="54"/>
      <c r="AR205" s="58">
        <v>4</v>
      </c>
      <c r="AS205" s="54"/>
      <c r="AT205" s="106">
        <v>13</v>
      </c>
      <c r="AU205" s="54"/>
      <c r="AV205" s="91">
        <v>2.0166666666666666</v>
      </c>
      <c r="AW205" s="54"/>
      <c r="AX205" s="91">
        <v>14.033333333333333</v>
      </c>
      <c r="AY205" s="59"/>
      <c r="AZ205" s="91">
        <v>3.1833333333333331</v>
      </c>
      <c r="BA205" s="59"/>
      <c r="BB205" s="91">
        <v>19.600000000000001</v>
      </c>
      <c r="BC205" s="57"/>
      <c r="BD205" s="55">
        <v>4.5999999999999996</v>
      </c>
      <c r="BE205" s="70"/>
      <c r="BF205" s="55">
        <v>95.4</v>
      </c>
      <c r="BG205" s="54"/>
      <c r="BH205" s="60">
        <v>7700</v>
      </c>
    </row>
    <row r="206" spans="1:60" s="61" customFormat="1" ht="15.75" customHeight="1" x14ac:dyDescent="0.3">
      <c r="A206" s="8" t="s">
        <v>599</v>
      </c>
      <c r="B206" s="8" t="s">
        <v>600</v>
      </c>
      <c r="C206" s="19"/>
      <c r="D206" s="73">
        <v>9.7210000000000001</v>
      </c>
      <c r="E206" s="52" t="s">
        <v>35</v>
      </c>
      <c r="F206" s="85" t="s">
        <v>39</v>
      </c>
      <c r="G206" s="99" t="s">
        <v>267</v>
      </c>
      <c r="H206" s="13"/>
      <c r="I206" s="86">
        <v>0.31552000000000002</v>
      </c>
      <c r="J206" s="90" t="s">
        <v>42</v>
      </c>
      <c r="K206" s="53"/>
      <c r="L206" s="73">
        <v>10.447800000000001</v>
      </c>
      <c r="M206" s="52" t="s">
        <v>38</v>
      </c>
      <c r="N206" s="91" t="s">
        <v>36</v>
      </c>
      <c r="O206" s="99" t="s">
        <v>1122</v>
      </c>
      <c r="P206" s="54"/>
      <c r="Q206" s="82">
        <v>48.514000000000003</v>
      </c>
      <c r="R206" s="52" t="s">
        <v>38</v>
      </c>
      <c r="S206" s="91" t="s">
        <v>36</v>
      </c>
      <c r="T206" s="99" t="s">
        <v>264</v>
      </c>
      <c r="U206" s="54"/>
      <c r="V206" s="118">
        <v>167</v>
      </c>
      <c r="W206" s="54"/>
      <c r="X206" s="11">
        <v>5</v>
      </c>
      <c r="Y206" s="54"/>
      <c r="Z206" s="91">
        <v>13.669923140751148</v>
      </c>
      <c r="AA206" s="52" t="s">
        <v>41</v>
      </c>
      <c r="AB206" s="54"/>
      <c r="AC206" s="52" t="s">
        <v>43</v>
      </c>
      <c r="AD206" s="59"/>
      <c r="AE206" s="52" t="s">
        <v>43</v>
      </c>
      <c r="AF206" s="59"/>
      <c r="AG206" s="52" t="s">
        <v>43</v>
      </c>
      <c r="AH206" s="54"/>
      <c r="AI206" s="101">
        <v>32.113999999999997</v>
      </c>
      <c r="AJ206" s="52" t="s">
        <v>35</v>
      </c>
      <c r="AK206" s="54"/>
      <c r="AL206" s="55" t="s">
        <v>44</v>
      </c>
      <c r="AM206" s="56"/>
      <c r="AN206" s="55">
        <v>0.85399165389716969</v>
      </c>
      <c r="AO206" s="57"/>
      <c r="AP206" s="58">
        <v>10</v>
      </c>
      <c r="AQ206" s="54"/>
      <c r="AR206" s="58">
        <v>5</v>
      </c>
      <c r="AS206" s="54"/>
      <c r="AT206" s="104">
        <v>16</v>
      </c>
      <c r="AU206" s="54"/>
      <c r="AV206" s="75">
        <v>1.6833333333333333</v>
      </c>
      <c r="AW206" s="54"/>
      <c r="AX206" s="75">
        <v>11.633333333333333</v>
      </c>
      <c r="AY206" s="59"/>
      <c r="AZ206" s="75">
        <v>2.8666666666666667</v>
      </c>
      <c r="BA206" s="59"/>
      <c r="BB206" s="92">
        <v>12.216666666666667</v>
      </c>
      <c r="BC206" s="57"/>
      <c r="BD206" s="55">
        <v>3.8</v>
      </c>
      <c r="BE206" s="70"/>
      <c r="BF206" s="55">
        <v>96.2</v>
      </c>
      <c r="BG206" s="54"/>
      <c r="BH206" s="60">
        <v>7700</v>
      </c>
    </row>
    <row r="207" spans="1:60" s="61" customFormat="1" ht="15.75" customHeight="1" x14ac:dyDescent="0.3">
      <c r="A207" s="8" t="s">
        <v>601</v>
      </c>
      <c r="B207" s="8" t="s">
        <v>602</v>
      </c>
      <c r="C207" s="19"/>
      <c r="D207" s="73">
        <v>11.523899999999999</v>
      </c>
      <c r="E207" s="52" t="s">
        <v>38</v>
      </c>
      <c r="F207" s="83" t="s">
        <v>36</v>
      </c>
      <c r="G207" s="99" t="s">
        <v>388</v>
      </c>
      <c r="H207" s="13"/>
      <c r="I207" s="74">
        <v>0.49809999999999999</v>
      </c>
      <c r="J207" s="76" t="s">
        <v>39</v>
      </c>
      <c r="K207" s="53"/>
      <c r="L207" s="81">
        <v>6.1944999999999997</v>
      </c>
      <c r="M207" s="52" t="s">
        <v>41</v>
      </c>
      <c r="N207" s="92" t="s">
        <v>42</v>
      </c>
      <c r="O207" s="99" t="s">
        <v>174</v>
      </c>
      <c r="P207" s="54"/>
      <c r="Q207" s="81">
        <v>23.703600000000002</v>
      </c>
      <c r="R207" s="52" t="s">
        <v>35</v>
      </c>
      <c r="S207" s="92" t="s">
        <v>42</v>
      </c>
      <c r="T207" s="99" t="s">
        <v>667</v>
      </c>
      <c r="U207" s="54"/>
      <c r="V207" s="118">
        <v>77</v>
      </c>
      <c r="W207" s="54"/>
      <c r="X207" s="11">
        <v>-13</v>
      </c>
      <c r="Y207" s="54"/>
      <c r="Z207" s="92">
        <v>6.0130864852044592</v>
      </c>
      <c r="AA207" s="52" t="s">
        <v>38</v>
      </c>
      <c r="AB207" s="54"/>
      <c r="AC207" s="52" t="s">
        <v>43</v>
      </c>
      <c r="AD207" s="59"/>
      <c r="AE207" s="52" t="s">
        <v>43</v>
      </c>
      <c r="AF207" s="59"/>
      <c r="AG207" s="52" t="s">
        <v>43</v>
      </c>
      <c r="AH207" s="54"/>
      <c r="AI207" s="101">
        <v>40.680999999999997</v>
      </c>
      <c r="AJ207" s="52" t="s">
        <v>38</v>
      </c>
      <c r="AK207" s="54"/>
      <c r="AL207" s="55" t="s">
        <v>44</v>
      </c>
      <c r="AM207" s="56"/>
      <c r="AN207" s="55">
        <v>3.501820667717678</v>
      </c>
      <c r="AO207" s="57"/>
      <c r="AP207" s="58">
        <v>10</v>
      </c>
      <c r="AQ207" s="54"/>
      <c r="AR207" s="58">
        <v>5</v>
      </c>
      <c r="AS207" s="54"/>
      <c r="AT207" s="106">
        <v>13</v>
      </c>
      <c r="AU207" s="54"/>
      <c r="AV207" s="75">
        <v>1.7166666666666666</v>
      </c>
      <c r="AW207" s="54"/>
      <c r="AX207" s="75">
        <v>13.533333333333333</v>
      </c>
      <c r="AY207" s="59"/>
      <c r="AZ207" s="75">
        <v>3.0166666666666666</v>
      </c>
      <c r="BA207" s="59"/>
      <c r="BB207" s="75">
        <v>17.583333333333332</v>
      </c>
      <c r="BC207" s="57"/>
      <c r="BD207" s="55">
        <v>4.5999999999999996</v>
      </c>
      <c r="BE207" s="70"/>
      <c r="BF207" s="55">
        <v>95.4</v>
      </c>
      <c r="BG207" s="54"/>
      <c r="BH207" s="60">
        <v>8200</v>
      </c>
    </row>
    <row r="208" spans="1:60" s="61" customFormat="1" ht="15.75" customHeight="1" x14ac:dyDescent="0.3">
      <c r="A208" s="8" t="s">
        <v>625</v>
      </c>
      <c r="B208" s="8" t="s">
        <v>626</v>
      </c>
      <c r="C208" s="19"/>
      <c r="D208" s="73">
        <v>10.571400000000001</v>
      </c>
      <c r="E208" s="52" t="s">
        <v>35</v>
      </c>
      <c r="F208" s="85" t="s">
        <v>39</v>
      </c>
      <c r="G208" s="99" t="s">
        <v>528</v>
      </c>
      <c r="H208" s="13"/>
      <c r="I208" s="87">
        <v>1.22912</v>
      </c>
      <c r="J208" s="89" t="s">
        <v>36</v>
      </c>
      <c r="K208" s="53"/>
      <c r="L208" s="73">
        <v>8.0393000000000008</v>
      </c>
      <c r="M208" s="52" t="s">
        <v>38</v>
      </c>
      <c r="N208" s="91" t="s">
        <v>36</v>
      </c>
      <c r="O208" s="99" t="s">
        <v>240</v>
      </c>
      <c r="P208" s="54"/>
      <c r="Q208" s="73">
        <v>36.018700000000003</v>
      </c>
      <c r="R208" s="52" t="s">
        <v>38</v>
      </c>
      <c r="S208" s="91" t="s">
        <v>36</v>
      </c>
      <c r="T208" s="99" t="s">
        <v>267</v>
      </c>
      <c r="U208" s="54"/>
      <c r="V208" s="118">
        <v>146</v>
      </c>
      <c r="W208" s="54"/>
      <c r="X208" s="11">
        <v>11</v>
      </c>
      <c r="Y208" s="54"/>
      <c r="Z208" s="75">
        <v>11.120020256583389</v>
      </c>
      <c r="AA208" s="52" t="s">
        <v>41</v>
      </c>
      <c r="AB208" s="54"/>
      <c r="AC208" s="75">
        <v>6.5</v>
      </c>
      <c r="AD208" s="59"/>
      <c r="AE208" s="75">
        <v>6.4</v>
      </c>
      <c r="AF208" s="59"/>
      <c r="AG208" s="75">
        <v>6</v>
      </c>
      <c r="AH208" s="54"/>
      <c r="AI208" s="101">
        <v>42.529000000000003</v>
      </c>
      <c r="AJ208" s="52" t="s">
        <v>35</v>
      </c>
      <c r="AK208" s="54"/>
      <c r="AL208" s="55" t="s">
        <v>44</v>
      </c>
      <c r="AM208" s="56"/>
      <c r="AN208" s="55">
        <v>1.0339297771775828</v>
      </c>
      <c r="AO208" s="57"/>
      <c r="AP208" s="58">
        <v>10</v>
      </c>
      <c r="AQ208" s="54"/>
      <c r="AR208" s="58">
        <v>5</v>
      </c>
      <c r="AS208" s="54"/>
      <c r="AT208" s="105">
        <v>12</v>
      </c>
      <c r="AU208" s="54"/>
      <c r="AV208" s="75">
        <v>1.6833333333333333</v>
      </c>
      <c r="AW208" s="54"/>
      <c r="AX208" s="91">
        <v>14.166666666666666</v>
      </c>
      <c r="AY208" s="59"/>
      <c r="AZ208" s="75">
        <v>2.8333333333333335</v>
      </c>
      <c r="BA208" s="59"/>
      <c r="BB208" s="75">
        <v>15.016666666666667</v>
      </c>
      <c r="BC208" s="57"/>
      <c r="BD208" s="55">
        <v>2.2999999999999998</v>
      </c>
      <c r="BE208" s="70"/>
      <c r="BF208" s="55">
        <v>97.7</v>
      </c>
      <c r="BG208" s="54"/>
      <c r="BH208" s="60">
        <v>10700</v>
      </c>
    </row>
    <row r="209" spans="1:60" s="61" customFormat="1" ht="15.75" customHeight="1" x14ac:dyDescent="0.3">
      <c r="A209" s="8" t="s">
        <v>643</v>
      </c>
      <c r="B209" s="8" t="s">
        <v>644</v>
      </c>
      <c r="C209" s="19"/>
      <c r="D209" s="73">
        <v>10.0442</v>
      </c>
      <c r="E209" s="52" t="s">
        <v>38</v>
      </c>
      <c r="F209" s="85" t="s">
        <v>39</v>
      </c>
      <c r="G209" s="99" t="s">
        <v>62</v>
      </c>
      <c r="H209" s="13"/>
      <c r="I209" s="87">
        <v>0.74609999999999999</v>
      </c>
      <c r="J209" s="89" t="s">
        <v>36</v>
      </c>
      <c r="K209" s="53"/>
      <c r="L209" s="73">
        <v>8.1591000000000005</v>
      </c>
      <c r="M209" s="52" t="s">
        <v>35</v>
      </c>
      <c r="N209" s="91" t="s">
        <v>36</v>
      </c>
      <c r="O209" s="99" t="s">
        <v>719</v>
      </c>
      <c r="P209" s="54"/>
      <c r="Q209" s="73">
        <v>27.275400000000001</v>
      </c>
      <c r="R209" s="52" t="s">
        <v>35</v>
      </c>
      <c r="S209" s="75" t="s">
        <v>39</v>
      </c>
      <c r="T209" s="99" t="s">
        <v>750</v>
      </c>
      <c r="U209" s="54"/>
      <c r="V209" s="118">
        <v>112</v>
      </c>
      <c r="W209" s="54"/>
      <c r="X209" s="11">
        <v>37</v>
      </c>
      <c r="Y209" s="54"/>
      <c r="Z209" s="75">
        <v>9.7496318114874807</v>
      </c>
      <c r="AA209" s="52" t="s">
        <v>38</v>
      </c>
      <c r="AB209" s="54"/>
      <c r="AC209" s="52" t="s">
        <v>43</v>
      </c>
      <c r="AD209" s="59"/>
      <c r="AE209" s="52" t="s">
        <v>43</v>
      </c>
      <c r="AF209" s="59"/>
      <c r="AG209" s="52" t="s">
        <v>43</v>
      </c>
      <c r="AH209" s="54"/>
      <c r="AI209" s="101">
        <v>33.384999999999998</v>
      </c>
      <c r="AJ209" s="52" t="s">
        <v>41</v>
      </c>
      <c r="AK209" s="54"/>
      <c r="AL209" s="55" t="s">
        <v>44</v>
      </c>
      <c r="AM209" s="56"/>
      <c r="AN209" s="55">
        <v>1.4138438880706923</v>
      </c>
      <c r="AO209" s="57"/>
      <c r="AP209" s="58">
        <v>9</v>
      </c>
      <c r="AQ209" s="54"/>
      <c r="AR209" s="58">
        <v>4</v>
      </c>
      <c r="AS209" s="54"/>
      <c r="AT209" s="106">
        <v>13</v>
      </c>
      <c r="AU209" s="54"/>
      <c r="AV209" s="75">
        <v>1.6666666666666667</v>
      </c>
      <c r="AW209" s="54"/>
      <c r="AX209" s="75">
        <v>13.2</v>
      </c>
      <c r="AY209" s="59"/>
      <c r="AZ209" s="75">
        <v>2.9333333333333331</v>
      </c>
      <c r="BA209" s="59"/>
      <c r="BB209" s="91">
        <v>19.233333333333334</v>
      </c>
      <c r="BC209" s="57"/>
      <c r="BD209" s="55">
        <v>7.5</v>
      </c>
      <c r="BE209" s="70"/>
      <c r="BF209" s="55">
        <v>92.5</v>
      </c>
      <c r="BG209" s="54"/>
      <c r="BH209" s="60">
        <v>9000</v>
      </c>
    </row>
    <row r="210" spans="1:60" s="61" customFormat="1" ht="15.75" customHeight="1" x14ac:dyDescent="0.3">
      <c r="A210" s="8" t="s">
        <v>645</v>
      </c>
      <c r="B210" s="8" t="s">
        <v>646</v>
      </c>
      <c r="C210" s="19"/>
      <c r="D210" s="73">
        <v>10.0784</v>
      </c>
      <c r="E210" s="52" t="s">
        <v>38</v>
      </c>
      <c r="F210" s="85" t="s">
        <v>39</v>
      </c>
      <c r="G210" s="99" t="s">
        <v>124</v>
      </c>
      <c r="H210" s="13"/>
      <c r="I210" s="74">
        <v>0.48652000000000001</v>
      </c>
      <c r="J210" s="76" t="s">
        <v>39</v>
      </c>
      <c r="K210" s="53"/>
      <c r="L210" s="73">
        <v>10.3788</v>
      </c>
      <c r="M210" s="52" t="s">
        <v>41</v>
      </c>
      <c r="N210" s="75" t="s">
        <v>39</v>
      </c>
      <c r="O210" s="99" t="s">
        <v>726</v>
      </c>
      <c r="P210" s="54"/>
      <c r="Q210" s="73">
        <v>36.931199999999997</v>
      </c>
      <c r="R210" s="52" t="s">
        <v>35</v>
      </c>
      <c r="S210" s="75" t="s">
        <v>39</v>
      </c>
      <c r="T210" s="99" t="s">
        <v>212</v>
      </c>
      <c r="U210" s="54"/>
      <c r="V210" s="118">
        <v>175</v>
      </c>
      <c r="W210" s="54"/>
      <c r="X210" s="11">
        <v>-5</v>
      </c>
      <c r="Y210" s="54"/>
      <c r="Z210" s="75">
        <v>9.6491453981989412</v>
      </c>
      <c r="AA210" s="52" t="s">
        <v>35</v>
      </c>
      <c r="AB210" s="54"/>
      <c r="AC210" s="91">
        <v>5.0999999999999996</v>
      </c>
      <c r="AD210" s="59"/>
      <c r="AE210" s="91">
        <v>5.0999999999999996</v>
      </c>
      <c r="AF210" s="59"/>
      <c r="AG210" s="75">
        <v>5.8</v>
      </c>
      <c r="AH210" s="54"/>
      <c r="AI210" s="101">
        <v>26.853000000000002</v>
      </c>
      <c r="AJ210" s="52" t="s">
        <v>41</v>
      </c>
      <c r="AK210" s="54"/>
      <c r="AL210" s="55" t="s">
        <v>44</v>
      </c>
      <c r="AM210" s="56"/>
      <c r="AN210" s="55">
        <v>0.30046271257736917</v>
      </c>
      <c r="AO210" s="57"/>
      <c r="AP210" s="58">
        <v>10</v>
      </c>
      <c r="AQ210" s="54"/>
      <c r="AR210" s="58">
        <v>5</v>
      </c>
      <c r="AS210" s="54"/>
      <c r="AT210" s="105">
        <v>10</v>
      </c>
      <c r="AU210" s="54"/>
      <c r="AV210" s="75">
        <v>1.5833333333333333</v>
      </c>
      <c r="AW210" s="54"/>
      <c r="AX210" s="75">
        <v>11.416666666666666</v>
      </c>
      <c r="AY210" s="59"/>
      <c r="AZ210" s="75">
        <v>2.95</v>
      </c>
      <c r="BA210" s="59"/>
      <c r="BB210" s="75">
        <v>14.633333333333333</v>
      </c>
      <c r="BC210" s="57"/>
      <c r="BD210" s="55">
        <v>4.5</v>
      </c>
      <c r="BE210" s="70"/>
      <c r="BF210" s="55">
        <v>95.5</v>
      </c>
      <c r="BG210" s="54"/>
      <c r="BH210" s="60">
        <v>7100</v>
      </c>
    </row>
    <row r="211" spans="1:60" s="61" customFormat="1" ht="15.75" customHeight="1" x14ac:dyDescent="0.3">
      <c r="A211" s="8" t="s">
        <v>663</v>
      </c>
      <c r="B211" s="8" t="s">
        <v>664</v>
      </c>
      <c r="C211" s="19"/>
      <c r="D211" s="73">
        <v>10.180300000000001</v>
      </c>
      <c r="E211" s="52" t="s">
        <v>35</v>
      </c>
      <c r="F211" s="84" t="s">
        <v>42</v>
      </c>
      <c r="G211" s="99" t="s">
        <v>133</v>
      </c>
      <c r="H211" s="13"/>
      <c r="I211" s="74">
        <v>0.47037000000000001</v>
      </c>
      <c r="J211" s="90" t="s">
        <v>42</v>
      </c>
      <c r="K211" s="53"/>
      <c r="L211" s="73">
        <v>7.8451000000000004</v>
      </c>
      <c r="M211" s="52" t="s">
        <v>35</v>
      </c>
      <c r="N211" s="92" t="s">
        <v>42</v>
      </c>
      <c r="O211" s="99" t="s">
        <v>59</v>
      </c>
      <c r="P211" s="54"/>
      <c r="Q211" s="73">
        <v>31.013000000000002</v>
      </c>
      <c r="R211" s="52" t="s">
        <v>38</v>
      </c>
      <c r="S211" s="75" t="s">
        <v>39</v>
      </c>
      <c r="T211" s="99" t="s">
        <v>1154</v>
      </c>
      <c r="U211" s="54"/>
      <c r="V211" s="118">
        <v>111</v>
      </c>
      <c r="W211" s="54"/>
      <c r="X211" s="11">
        <v>54</v>
      </c>
      <c r="Y211" s="54"/>
      <c r="Z211" s="75">
        <v>7.6876656259019231</v>
      </c>
      <c r="AA211" s="52" t="s">
        <v>41</v>
      </c>
      <c r="AB211" s="54"/>
      <c r="AC211" s="52" t="s">
        <v>43</v>
      </c>
      <c r="AD211" s="59"/>
      <c r="AE211" s="52" t="s">
        <v>43</v>
      </c>
      <c r="AF211" s="59"/>
      <c r="AG211" s="52" t="s">
        <v>43</v>
      </c>
      <c r="AH211" s="54"/>
      <c r="AI211" s="101">
        <v>25.725999999999999</v>
      </c>
      <c r="AJ211" s="52" t="s">
        <v>35</v>
      </c>
      <c r="AK211" s="54"/>
      <c r="AL211" s="55" t="s">
        <v>44</v>
      </c>
      <c r="AM211" s="56"/>
      <c r="AN211" s="55">
        <v>2.7024899640542599</v>
      </c>
      <c r="AO211" s="57"/>
      <c r="AP211" s="58">
        <v>9</v>
      </c>
      <c r="AQ211" s="54"/>
      <c r="AR211" s="58">
        <v>5</v>
      </c>
      <c r="AS211" s="54"/>
      <c r="AT211" s="104">
        <v>15</v>
      </c>
      <c r="AU211" s="54"/>
      <c r="AV211" s="75">
        <v>1.7166666666666666</v>
      </c>
      <c r="AW211" s="54"/>
      <c r="AX211" s="91">
        <v>17.033333333333335</v>
      </c>
      <c r="AY211" s="59"/>
      <c r="AZ211" s="75">
        <v>3.05</v>
      </c>
      <c r="BA211" s="59"/>
      <c r="BB211" s="92">
        <v>11.583333333333334</v>
      </c>
      <c r="BC211" s="57"/>
      <c r="BD211" s="55">
        <v>3.6</v>
      </c>
      <c r="BE211" s="70"/>
      <c r="BF211" s="55">
        <v>96.4</v>
      </c>
      <c r="BG211" s="54"/>
      <c r="BH211" s="60">
        <v>7800</v>
      </c>
    </row>
    <row r="212" spans="1:60" s="61" customFormat="1" ht="15.75" customHeight="1" x14ac:dyDescent="0.3">
      <c r="A212" s="8" t="s">
        <v>688</v>
      </c>
      <c r="B212" s="8" t="s">
        <v>689</v>
      </c>
      <c r="C212" s="19"/>
      <c r="D212" s="81">
        <v>8.2599</v>
      </c>
      <c r="E212" s="52" t="s">
        <v>38</v>
      </c>
      <c r="F212" s="84" t="s">
        <v>42</v>
      </c>
      <c r="G212" s="99" t="s">
        <v>612</v>
      </c>
      <c r="H212" s="13"/>
      <c r="I212" s="86">
        <v>0.27242</v>
      </c>
      <c r="J212" s="76" t="s">
        <v>39</v>
      </c>
      <c r="K212" s="53"/>
      <c r="L212" s="81">
        <v>3.2570999999999999</v>
      </c>
      <c r="M212" s="52" t="s">
        <v>41</v>
      </c>
      <c r="N212" s="92" t="s">
        <v>42</v>
      </c>
      <c r="O212" s="99" t="s">
        <v>504</v>
      </c>
      <c r="P212" s="54"/>
      <c r="Q212" s="81">
        <v>13.8361</v>
      </c>
      <c r="R212" s="52" t="s">
        <v>35</v>
      </c>
      <c r="S212" s="92" t="s">
        <v>42</v>
      </c>
      <c r="T212" s="99" t="s">
        <v>705</v>
      </c>
      <c r="U212" s="54"/>
      <c r="V212" s="117">
        <v>2</v>
      </c>
      <c r="W212" s="54"/>
      <c r="X212" s="11">
        <v>0</v>
      </c>
      <c r="Y212" s="54"/>
      <c r="Z212" s="92">
        <v>5.1852623899108865</v>
      </c>
      <c r="AA212" s="52" t="s">
        <v>35</v>
      </c>
      <c r="AB212" s="54"/>
      <c r="AC212" s="52" t="s">
        <v>43</v>
      </c>
      <c r="AD212" s="59"/>
      <c r="AE212" s="52" t="s">
        <v>43</v>
      </c>
      <c r="AF212" s="59"/>
      <c r="AG212" s="52" t="s">
        <v>43</v>
      </c>
      <c r="AH212" s="54"/>
      <c r="AI212" s="102">
        <v>11.994</v>
      </c>
      <c r="AJ212" s="52" t="s">
        <v>35</v>
      </c>
      <c r="AK212" s="54"/>
      <c r="AL212" s="55" t="s">
        <v>44</v>
      </c>
      <c r="AM212" s="56"/>
      <c r="AN212" s="55">
        <v>4.6380738965032053</v>
      </c>
      <c r="AO212" s="57"/>
      <c r="AP212" s="58">
        <v>9</v>
      </c>
      <c r="AQ212" s="54"/>
      <c r="AR212" s="58">
        <v>5</v>
      </c>
      <c r="AS212" s="54"/>
      <c r="AT212" s="105">
        <v>11</v>
      </c>
      <c r="AU212" s="54"/>
      <c r="AV212" s="75">
        <v>1.8333333333333333</v>
      </c>
      <c r="AW212" s="54"/>
      <c r="AX212" s="92">
        <v>10.083333333333334</v>
      </c>
      <c r="AY212" s="59"/>
      <c r="AZ212" s="75">
        <v>2.8666666666666667</v>
      </c>
      <c r="BA212" s="59"/>
      <c r="BB212" s="75">
        <v>13.566666666666666</v>
      </c>
      <c r="BC212" s="57"/>
      <c r="BD212" s="55">
        <v>2.5</v>
      </c>
      <c r="BE212" s="70"/>
      <c r="BF212" s="55">
        <v>97.5</v>
      </c>
      <c r="BG212" s="54"/>
      <c r="BH212" s="60">
        <v>4500</v>
      </c>
    </row>
    <row r="213" spans="1:60" s="61" customFormat="1" x14ac:dyDescent="0.3">
      <c r="A213" s="8"/>
      <c r="B213" s="8"/>
      <c r="D213" s="120"/>
      <c r="E213" s="52"/>
      <c r="F213" s="121"/>
      <c r="G213" s="99"/>
      <c r="H213" s="13"/>
      <c r="I213" s="88"/>
      <c r="J213" s="107"/>
      <c r="K213" s="53"/>
      <c r="L213" s="120"/>
      <c r="M213" s="52"/>
      <c r="N213" s="52"/>
      <c r="O213" s="99"/>
      <c r="P213" s="54"/>
      <c r="Q213" s="120"/>
      <c r="R213" s="52"/>
      <c r="S213" s="52"/>
      <c r="T213" s="99"/>
      <c r="U213" s="54"/>
      <c r="V213" s="58"/>
      <c r="W213" s="54"/>
      <c r="X213" s="11"/>
      <c r="Y213" s="54"/>
      <c r="Z213" s="52"/>
      <c r="AA213" s="52"/>
      <c r="AB213" s="54"/>
      <c r="AC213" s="52"/>
      <c r="AD213" s="59"/>
      <c r="AE213" s="52"/>
      <c r="AF213" s="59"/>
      <c r="AG213" s="52"/>
      <c r="AH213" s="54"/>
      <c r="AI213" s="122"/>
      <c r="AJ213" s="52"/>
      <c r="AK213" s="54"/>
      <c r="AL213" s="55"/>
      <c r="AM213" s="56"/>
      <c r="AN213" s="55"/>
      <c r="AO213" s="57"/>
      <c r="AP213" s="58"/>
      <c r="AQ213" s="54"/>
      <c r="AR213" s="58"/>
      <c r="AS213" s="54"/>
      <c r="AT213" s="93"/>
      <c r="AU213" s="54"/>
      <c r="AV213" s="52"/>
      <c r="AW213" s="54"/>
      <c r="AX213" s="52"/>
      <c r="AY213" s="59"/>
      <c r="AZ213" s="52"/>
      <c r="BA213" s="59"/>
      <c r="BB213" s="52"/>
      <c r="BC213" s="57"/>
      <c r="BD213" s="55"/>
      <c r="BE213" s="70"/>
      <c r="BF213" s="55"/>
      <c r="BG213" s="54"/>
      <c r="BH213" s="60"/>
    </row>
    <row r="214" spans="1:60" s="37" customFormat="1" ht="15.75" customHeight="1" x14ac:dyDescent="0.3">
      <c r="A214" s="108"/>
      <c r="B214" s="109" t="s">
        <v>1198</v>
      </c>
      <c r="C214" s="21"/>
      <c r="D214" s="110"/>
      <c r="E214" s="110"/>
      <c r="F214" s="110"/>
      <c r="G214" s="110"/>
      <c r="H214" s="111"/>
      <c r="I214" s="110"/>
      <c r="J214" s="110"/>
      <c r="K214" s="112"/>
      <c r="L214" s="110"/>
      <c r="M214" s="110"/>
      <c r="N214" s="110"/>
      <c r="O214" s="110"/>
      <c r="P214" s="111"/>
      <c r="Q214" s="110"/>
      <c r="R214" s="110"/>
      <c r="S214" s="113"/>
      <c r="T214" s="113"/>
      <c r="U214" s="114"/>
      <c r="V214" s="113"/>
      <c r="W214" s="21"/>
      <c r="X214" s="113"/>
      <c r="Y214" s="21"/>
      <c r="Z214" s="113"/>
      <c r="AA214" s="113"/>
      <c r="AB214" s="21"/>
      <c r="AC214" s="113"/>
      <c r="AD214" s="21"/>
      <c r="AE214" s="115"/>
      <c r="AF214" s="21"/>
      <c r="AG214" s="115"/>
      <c r="AH214" s="21"/>
      <c r="AI214" s="116"/>
      <c r="AJ214" s="116"/>
      <c r="AL214" s="115"/>
      <c r="AN214" s="115"/>
      <c r="AP214" s="115"/>
      <c r="AR214" s="115"/>
      <c r="AT214" s="115"/>
      <c r="AV214" s="115"/>
      <c r="AX214" s="115"/>
      <c r="AZ214" s="115"/>
      <c r="BB214" s="115"/>
      <c r="BD214" s="115"/>
      <c r="BF214" s="115"/>
      <c r="BH214" s="115"/>
    </row>
    <row r="215" spans="1:60" s="61" customFormat="1" ht="15.75" customHeight="1" x14ac:dyDescent="0.3">
      <c r="A215" s="8" t="s">
        <v>64</v>
      </c>
      <c r="B215" s="8" t="s">
        <v>65</v>
      </c>
      <c r="C215" s="19"/>
      <c r="D215" s="73">
        <v>12.1609</v>
      </c>
      <c r="E215" s="52" t="s">
        <v>38</v>
      </c>
      <c r="F215" s="85" t="s">
        <v>39</v>
      </c>
      <c r="G215" s="99" t="s">
        <v>76</v>
      </c>
      <c r="H215" s="13"/>
      <c r="I215" s="86">
        <v>0.36459000000000003</v>
      </c>
      <c r="J215" s="90" t="s">
        <v>42</v>
      </c>
      <c r="K215" s="53"/>
      <c r="L215" s="73">
        <v>7.9147999999999996</v>
      </c>
      <c r="M215" s="52" t="s">
        <v>38</v>
      </c>
      <c r="N215" s="75" t="s">
        <v>39</v>
      </c>
      <c r="O215" s="99" t="s">
        <v>517</v>
      </c>
      <c r="P215" s="54"/>
      <c r="Q215" s="73">
        <v>36.1875</v>
      </c>
      <c r="R215" s="52" t="s">
        <v>38</v>
      </c>
      <c r="S215" s="75" t="s">
        <v>39</v>
      </c>
      <c r="T215" s="99" t="s">
        <v>612</v>
      </c>
      <c r="U215" s="54"/>
      <c r="V215" s="118">
        <v>178</v>
      </c>
      <c r="W215" s="54"/>
      <c r="X215" s="11">
        <v>-15</v>
      </c>
      <c r="Y215" s="54"/>
      <c r="Z215" s="75">
        <v>7.9789622217946254</v>
      </c>
      <c r="AA215" s="52" t="s">
        <v>35</v>
      </c>
      <c r="AB215" s="54"/>
      <c r="AC215" s="75">
        <v>5.8</v>
      </c>
      <c r="AD215" s="59"/>
      <c r="AE215" s="75">
        <v>5.8</v>
      </c>
      <c r="AF215" s="59"/>
      <c r="AG215" s="75">
        <v>6.3</v>
      </c>
      <c r="AH215" s="54"/>
      <c r="AI215" s="103">
        <v>65.119</v>
      </c>
      <c r="AJ215" s="52" t="s">
        <v>35</v>
      </c>
      <c r="AK215" s="54"/>
      <c r="AL215" s="55" t="s">
        <v>44</v>
      </c>
      <c r="AM215" s="56"/>
      <c r="AN215" s="55">
        <v>7.5171573343595659</v>
      </c>
      <c r="AO215" s="57"/>
      <c r="AP215" s="58">
        <v>10</v>
      </c>
      <c r="AQ215" s="54"/>
      <c r="AR215" s="58">
        <v>5</v>
      </c>
      <c r="AS215" s="54"/>
      <c r="AT215" s="104">
        <v>15</v>
      </c>
      <c r="AU215" s="54"/>
      <c r="AV215" s="92">
        <v>1.1166666666666667</v>
      </c>
      <c r="AW215" s="54"/>
      <c r="AX215" s="75">
        <v>11.466666666666667</v>
      </c>
      <c r="AY215" s="59"/>
      <c r="AZ215" s="92">
        <v>2.4666666666666668</v>
      </c>
      <c r="BA215" s="59"/>
      <c r="BB215" s="92">
        <v>11.333333333333334</v>
      </c>
      <c r="BC215" s="57"/>
      <c r="BD215" s="55">
        <v>9</v>
      </c>
      <c r="BE215" s="70"/>
      <c r="BF215" s="55">
        <v>91</v>
      </c>
      <c r="BG215" s="54"/>
      <c r="BH215" s="60">
        <v>7800</v>
      </c>
    </row>
    <row r="216" spans="1:60" s="61" customFormat="1" ht="15.75" customHeight="1" x14ac:dyDescent="0.3">
      <c r="A216" s="8" t="s">
        <v>135</v>
      </c>
      <c r="B216" s="8" t="s">
        <v>136</v>
      </c>
      <c r="C216" s="19"/>
      <c r="D216" s="82">
        <v>12.3202</v>
      </c>
      <c r="E216" s="52" t="s">
        <v>38</v>
      </c>
      <c r="F216" s="85" t="s">
        <v>39</v>
      </c>
      <c r="G216" s="99" t="s">
        <v>718</v>
      </c>
      <c r="H216" s="13"/>
      <c r="I216" s="87">
        <v>1.04993</v>
      </c>
      <c r="J216" s="89" t="s">
        <v>36</v>
      </c>
      <c r="K216" s="53"/>
      <c r="L216" s="73">
        <v>8.1485000000000003</v>
      </c>
      <c r="M216" s="52" t="s">
        <v>38</v>
      </c>
      <c r="N216" s="75" t="s">
        <v>39</v>
      </c>
      <c r="O216" s="99" t="s">
        <v>204</v>
      </c>
      <c r="P216" s="54"/>
      <c r="Q216" s="82">
        <v>44.173299999999998</v>
      </c>
      <c r="R216" s="52" t="s">
        <v>41</v>
      </c>
      <c r="S216" s="75" t="s">
        <v>39</v>
      </c>
      <c r="T216" s="99" t="s">
        <v>205</v>
      </c>
      <c r="U216" s="54"/>
      <c r="V216" s="119">
        <v>223</v>
      </c>
      <c r="W216" s="54"/>
      <c r="X216" s="11">
        <v>-16</v>
      </c>
      <c r="Y216" s="54"/>
      <c r="Z216" s="75">
        <v>8.2654294514406015</v>
      </c>
      <c r="AA216" s="52" t="s">
        <v>35</v>
      </c>
      <c r="AB216" s="54"/>
      <c r="AC216" s="52" t="s">
        <v>43</v>
      </c>
      <c r="AD216" s="59"/>
      <c r="AE216" s="52" t="s">
        <v>43</v>
      </c>
      <c r="AF216" s="59"/>
      <c r="AG216" s="52" t="s">
        <v>43</v>
      </c>
      <c r="AH216" s="54"/>
      <c r="AI216" s="102">
        <v>14.156000000000001</v>
      </c>
      <c r="AJ216" s="52" t="s">
        <v>35</v>
      </c>
      <c r="AK216" s="54"/>
      <c r="AL216" s="55" t="s">
        <v>44</v>
      </c>
      <c r="AM216" s="56"/>
      <c r="AN216" s="55">
        <v>38.831923271862451</v>
      </c>
      <c r="AO216" s="57"/>
      <c r="AP216" s="58">
        <v>10</v>
      </c>
      <c r="AQ216" s="54"/>
      <c r="AR216" s="58">
        <v>5</v>
      </c>
      <c r="AS216" s="54"/>
      <c r="AT216" s="105">
        <v>12</v>
      </c>
      <c r="AU216" s="54"/>
      <c r="AV216" s="92">
        <v>1.1166666666666667</v>
      </c>
      <c r="AW216" s="54"/>
      <c r="AX216" s="75">
        <v>13.1</v>
      </c>
      <c r="AY216" s="59"/>
      <c r="AZ216" s="75">
        <v>2.9166666666666665</v>
      </c>
      <c r="BA216" s="59"/>
      <c r="BB216" s="91">
        <v>25.65</v>
      </c>
      <c r="BC216" s="57"/>
      <c r="BD216" s="55">
        <v>13</v>
      </c>
      <c r="BE216" s="70"/>
      <c r="BF216" s="55">
        <v>87</v>
      </c>
      <c r="BG216" s="54"/>
      <c r="BH216" s="60">
        <v>10700</v>
      </c>
    </row>
    <row r="217" spans="1:60" s="61" customFormat="1" ht="15.75" customHeight="1" x14ac:dyDescent="0.3">
      <c r="A217" s="8" t="s">
        <v>166</v>
      </c>
      <c r="B217" s="8" t="s">
        <v>167</v>
      </c>
      <c r="C217" s="19"/>
      <c r="D217" s="82">
        <v>12.759499999999999</v>
      </c>
      <c r="E217" s="52" t="s">
        <v>38</v>
      </c>
      <c r="F217" s="85" t="s">
        <v>39</v>
      </c>
      <c r="G217" s="99" t="s">
        <v>72</v>
      </c>
      <c r="H217" s="13"/>
      <c r="I217" s="87">
        <v>0.91983999999999999</v>
      </c>
      <c r="J217" s="89" t="s">
        <v>36</v>
      </c>
      <c r="K217" s="53"/>
      <c r="L217" s="82">
        <v>15.54</v>
      </c>
      <c r="M217" s="52" t="s">
        <v>38</v>
      </c>
      <c r="N217" s="91" t="s">
        <v>36</v>
      </c>
      <c r="O217" s="99" t="s">
        <v>747</v>
      </c>
      <c r="P217" s="54"/>
      <c r="Q217" s="82">
        <v>47.392499999999998</v>
      </c>
      <c r="R217" s="52" t="s">
        <v>35</v>
      </c>
      <c r="S217" s="91" t="s">
        <v>36</v>
      </c>
      <c r="T217" s="99" t="s">
        <v>133</v>
      </c>
      <c r="U217" s="54"/>
      <c r="V217" s="119">
        <v>287</v>
      </c>
      <c r="W217" s="54"/>
      <c r="X217" s="11">
        <v>0</v>
      </c>
      <c r="Y217" s="54"/>
      <c r="Z217" s="91">
        <v>15.32377656945131</v>
      </c>
      <c r="AA217" s="52" t="s">
        <v>38</v>
      </c>
      <c r="AB217" s="54"/>
      <c r="AC217" s="52" t="s">
        <v>43</v>
      </c>
      <c r="AD217" s="59"/>
      <c r="AE217" s="52" t="s">
        <v>43</v>
      </c>
      <c r="AF217" s="59"/>
      <c r="AG217" s="52" t="s">
        <v>43</v>
      </c>
      <c r="AH217" s="54"/>
      <c r="AI217" s="101">
        <v>40.371000000000002</v>
      </c>
      <c r="AJ217" s="52" t="s">
        <v>35</v>
      </c>
      <c r="AK217" s="54"/>
      <c r="AL217" s="55" t="s">
        <v>44</v>
      </c>
      <c r="AM217" s="56"/>
      <c r="AN217" s="55">
        <v>10.040781018289669</v>
      </c>
      <c r="AO217" s="57"/>
      <c r="AP217" s="58">
        <v>10</v>
      </c>
      <c r="AQ217" s="54"/>
      <c r="AR217" s="58">
        <v>3</v>
      </c>
      <c r="AS217" s="54"/>
      <c r="AT217" s="104">
        <v>15</v>
      </c>
      <c r="AU217" s="54"/>
      <c r="AV217" s="92">
        <v>1.2</v>
      </c>
      <c r="AW217" s="54"/>
      <c r="AX217" s="91">
        <v>15.133333333333333</v>
      </c>
      <c r="AY217" s="59"/>
      <c r="AZ217" s="92">
        <v>2.6666666666666665</v>
      </c>
      <c r="BA217" s="59"/>
      <c r="BB217" s="92">
        <v>12.35</v>
      </c>
      <c r="BC217" s="57"/>
      <c r="BD217" s="55">
        <v>4.7</v>
      </c>
      <c r="BE217" s="70"/>
      <c r="BF217" s="55">
        <v>95.3</v>
      </c>
      <c r="BG217" s="54"/>
      <c r="BH217" s="60">
        <v>10100</v>
      </c>
    </row>
    <row r="218" spans="1:60" s="61" customFormat="1" ht="15.75" customHeight="1" x14ac:dyDescent="0.3">
      <c r="A218" s="8" t="s">
        <v>175</v>
      </c>
      <c r="B218" s="8" t="s">
        <v>176</v>
      </c>
      <c r="C218" s="19"/>
      <c r="D218" s="73">
        <v>11.2117</v>
      </c>
      <c r="E218" s="52" t="s">
        <v>38</v>
      </c>
      <c r="F218" s="85" t="s">
        <v>39</v>
      </c>
      <c r="G218" s="99" t="s">
        <v>121</v>
      </c>
      <c r="H218" s="13"/>
      <c r="I218" s="74">
        <v>0.60975999999999997</v>
      </c>
      <c r="J218" s="89" t="s">
        <v>36</v>
      </c>
      <c r="K218" s="53"/>
      <c r="L218" s="73">
        <v>7.2511999999999999</v>
      </c>
      <c r="M218" s="52" t="s">
        <v>35</v>
      </c>
      <c r="N218" s="91" t="s">
        <v>36</v>
      </c>
      <c r="O218" s="99" t="s">
        <v>205</v>
      </c>
      <c r="P218" s="54"/>
      <c r="Q218" s="81">
        <v>21.6081</v>
      </c>
      <c r="R218" s="52" t="s">
        <v>41</v>
      </c>
      <c r="S218" s="92" t="s">
        <v>42</v>
      </c>
      <c r="T218" s="99" t="s">
        <v>267</v>
      </c>
      <c r="U218" s="54"/>
      <c r="V218" s="118">
        <v>101</v>
      </c>
      <c r="W218" s="54"/>
      <c r="X218" s="11">
        <v>-5</v>
      </c>
      <c r="Y218" s="54"/>
      <c r="Z218" s="92">
        <v>5.9990098721570222</v>
      </c>
      <c r="AA218" s="52" t="s">
        <v>41</v>
      </c>
      <c r="AB218" s="54"/>
      <c r="AC218" s="52" t="s">
        <v>43</v>
      </c>
      <c r="AD218" s="59"/>
      <c r="AE218" s="52" t="s">
        <v>43</v>
      </c>
      <c r="AF218" s="59"/>
      <c r="AG218" s="52" t="s">
        <v>43</v>
      </c>
      <c r="AH218" s="54"/>
      <c r="AI218" s="103">
        <v>59.072000000000003</v>
      </c>
      <c r="AJ218" s="52" t="s">
        <v>38</v>
      </c>
      <c r="AK218" s="54"/>
      <c r="AL218" s="55" t="s">
        <v>44</v>
      </c>
      <c r="AM218" s="56"/>
      <c r="AN218" s="55">
        <v>11.066134715629458</v>
      </c>
      <c r="AO218" s="57"/>
      <c r="AP218" s="58">
        <v>10</v>
      </c>
      <c r="AQ218" s="54"/>
      <c r="AR218" s="58">
        <v>4</v>
      </c>
      <c r="AS218" s="54"/>
      <c r="AT218" s="105">
        <v>12</v>
      </c>
      <c r="AU218" s="54"/>
      <c r="AV218" s="92">
        <v>1.0166666666666666</v>
      </c>
      <c r="AW218" s="54"/>
      <c r="AX218" s="75">
        <v>11.783333333333333</v>
      </c>
      <c r="AY218" s="59"/>
      <c r="AZ218" s="92">
        <v>2.75</v>
      </c>
      <c r="BA218" s="59"/>
      <c r="BB218" s="91">
        <v>23.2</v>
      </c>
      <c r="BC218" s="57"/>
      <c r="BD218" s="55">
        <v>8.1</v>
      </c>
      <c r="BE218" s="70"/>
      <c r="BF218" s="55">
        <v>91.9</v>
      </c>
      <c r="BG218" s="54"/>
      <c r="BH218" s="60">
        <v>7000</v>
      </c>
    </row>
    <row r="219" spans="1:60" s="61" customFormat="1" ht="15.75" customHeight="1" x14ac:dyDescent="0.3">
      <c r="A219" s="8" t="s">
        <v>197</v>
      </c>
      <c r="B219" s="8" t="s">
        <v>198</v>
      </c>
      <c r="C219" s="19"/>
      <c r="D219" s="82">
        <v>12.435700000000001</v>
      </c>
      <c r="E219" s="52" t="s">
        <v>35</v>
      </c>
      <c r="F219" s="83" t="s">
        <v>36</v>
      </c>
      <c r="G219" s="99" t="s">
        <v>85</v>
      </c>
      <c r="H219" s="13"/>
      <c r="I219" s="74">
        <v>0.66393999999999997</v>
      </c>
      <c r="J219" s="76" t="s">
        <v>39</v>
      </c>
      <c r="K219" s="53"/>
      <c r="L219" s="73">
        <v>9.1417000000000002</v>
      </c>
      <c r="M219" s="52" t="s">
        <v>41</v>
      </c>
      <c r="N219" s="75" t="s">
        <v>39</v>
      </c>
      <c r="O219" s="99" t="s">
        <v>182</v>
      </c>
      <c r="P219" s="54"/>
      <c r="Q219" s="73">
        <v>35.197499999999998</v>
      </c>
      <c r="R219" s="52" t="s">
        <v>38</v>
      </c>
      <c r="S219" s="91" t="s">
        <v>36</v>
      </c>
      <c r="T219" s="99" t="s">
        <v>520</v>
      </c>
      <c r="U219" s="54"/>
      <c r="V219" s="119">
        <v>233</v>
      </c>
      <c r="W219" s="54"/>
      <c r="X219" s="11">
        <v>-13</v>
      </c>
      <c r="Y219" s="54"/>
      <c r="Z219" s="92">
        <v>7.0690995225581998</v>
      </c>
      <c r="AA219" s="52" t="s">
        <v>41</v>
      </c>
      <c r="AB219" s="54"/>
      <c r="AC219" s="52" t="s">
        <v>43</v>
      </c>
      <c r="AD219" s="59"/>
      <c r="AE219" s="52" t="s">
        <v>43</v>
      </c>
      <c r="AF219" s="59"/>
      <c r="AG219" s="52" t="s">
        <v>43</v>
      </c>
      <c r="AH219" s="54"/>
      <c r="AI219" s="103">
        <v>59.072000000000003</v>
      </c>
      <c r="AJ219" s="52" t="s">
        <v>38</v>
      </c>
      <c r="AK219" s="54"/>
      <c r="AL219" s="55" t="s">
        <v>44</v>
      </c>
      <c r="AM219" s="56"/>
      <c r="AN219" s="55">
        <v>1.5914726673822124</v>
      </c>
      <c r="AO219" s="57"/>
      <c r="AP219" s="58">
        <v>10</v>
      </c>
      <c r="AQ219" s="54"/>
      <c r="AR219" s="58">
        <v>4</v>
      </c>
      <c r="AS219" s="54"/>
      <c r="AT219" s="105">
        <v>11</v>
      </c>
      <c r="AU219" s="54"/>
      <c r="AV219" s="92">
        <v>1.2</v>
      </c>
      <c r="AW219" s="54"/>
      <c r="AX219" s="75">
        <v>13</v>
      </c>
      <c r="AY219" s="59"/>
      <c r="AZ219" s="92">
        <v>2.7</v>
      </c>
      <c r="BA219" s="59"/>
      <c r="BB219" s="91">
        <v>21.616666666666667</v>
      </c>
      <c r="BC219" s="57"/>
      <c r="BD219" s="55">
        <v>8.1</v>
      </c>
      <c r="BE219" s="70"/>
      <c r="BF219" s="55">
        <v>91.9</v>
      </c>
      <c r="BG219" s="54"/>
      <c r="BH219" s="60">
        <v>8400</v>
      </c>
    </row>
    <row r="220" spans="1:60" s="61" customFormat="1" ht="15.75" customHeight="1" x14ac:dyDescent="0.3">
      <c r="A220" s="8" t="s">
        <v>217</v>
      </c>
      <c r="B220" s="8" t="s">
        <v>218</v>
      </c>
      <c r="C220" s="19"/>
      <c r="D220" s="82">
        <v>15.623699999999999</v>
      </c>
      <c r="E220" s="52" t="s">
        <v>38</v>
      </c>
      <c r="F220" s="83" t="s">
        <v>36</v>
      </c>
      <c r="G220" s="99" t="s">
        <v>727</v>
      </c>
      <c r="H220" s="13"/>
      <c r="I220" s="87">
        <v>1.2658799999999999</v>
      </c>
      <c r="J220" s="89" t="s">
        <v>36</v>
      </c>
      <c r="K220" s="53"/>
      <c r="L220" s="73">
        <v>9.0364000000000004</v>
      </c>
      <c r="M220" s="52" t="s">
        <v>38</v>
      </c>
      <c r="N220" s="75" t="s">
        <v>39</v>
      </c>
      <c r="O220" s="99" t="s">
        <v>473</v>
      </c>
      <c r="P220" s="54"/>
      <c r="Q220" s="81">
        <v>24.6038</v>
      </c>
      <c r="R220" s="52" t="s">
        <v>38</v>
      </c>
      <c r="S220" s="92" t="s">
        <v>42</v>
      </c>
      <c r="T220" s="99" t="s">
        <v>177</v>
      </c>
      <c r="U220" s="54"/>
      <c r="V220" s="119">
        <v>261</v>
      </c>
      <c r="W220" s="54"/>
      <c r="X220" s="11">
        <v>-1</v>
      </c>
      <c r="Y220" s="54"/>
      <c r="Z220" s="92">
        <v>7.3755031951130245</v>
      </c>
      <c r="AA220" s="52" t="s">
        <v>41</v>
      </c>
      <c r="AB220" s="54"/>
      <c r="AC220" s="52" t="s">
        <v>43</v>
      </c>
      <c r="AD220" s="59"/>
      <c r="AE220" s="52" t="s">
        <v>43</v>
      </c>
      <c r="AF220" s="59"/>
      <c r="AG220" s="52" t="s">
        <v>43</v>
      </c>
      <c r="AH220" s="54"/>
      <c r="AI220" s="101">
        <v>25.463000000000001</v>
      </c>
      <c r="AJ220" s="52" t="s">
        <v>35</v>
      </c>
      <c r="AK220" s="54"/>
      <c r="AL220" s="55" t="s">
        <v>44</v>
      </c>
      <c r="AM220" s="56"/>
      <c r="AN220" s="55">
        <v>13.850181572502322</v>
      </c>
      <c r="AO220" s="57"/>
      <c r="AP220" s="58">
        <v>8</v>
      </c>
      <c r="AQ220" s="54"/>
      <c r="AR220" s="58">
        <v>5</v>
      </c>
      <c r="AS220" s="54"/>
      <c r="AT220" s="105">
        <v>12</v>
      </c>
      <c r="AU220" s="54"/>
      <c r="AV220" s="92">
        <v>1.2166666666666666</v>
      </c>
      <c r="AW220" s="54"/>
      <c r="AX220" s="75">
        <v>13.583333333333334</v>
      </c>
      <c r="AY220" s="59"/>
      <c r="AZ220" s="92">
        <v>2.5</v>
      </c>
      <c r="BA220" s="59"/>
      <c r="BB220" s="75">
        <v>15.466666666666667</v>
      </c>
      <c r="BC220" s="57"/>
      <c r="BD220" s="55">
        <v>12.5</v>
      </c>
      <c r="BE220" s="70"/>
      <c r="BF220" s="55">
        <v>87.5</v>
      </c>
      <c r="BG220" s="54"/>
      <c r="BH220" s="60">
        <v>10800</v>
      </c>
    </row>
    <row r="221" spans="1:60" s="61" customFormat="1" ht="15.75" customHeight="1" x14ac:dyDescent="0.3">
      <c r="A221" s="8" t="s">
        <v>227</v>
      </c>
      <c r="B221" s="8" t="s">
        <v>228</v>
      </c>
      <c r="C221" s="19"/>
      <c r="D221" s="81">
        <v>8.3687000000000005</v>
      </c>
      <c r="E221" s="52" t="s">
        <v>35</v>
      </c>
      <c r="F221" s="84" t="s">
        <v>42</v>
      </c>
      <c r="G221" s="99" t="s">
        <v>50</v>
      </c>
      <c r="H221" s="13"/>
      <c r="I221" s="86">
        <v>0.15673999999999999</v>
      </c>
      <c r="J221" s="90" t="s">
        <v>42</v>
      </c>
      <c r="K221" s="53"/>
      <c r="L221" s="81">
        <v>2.9375</v>
      </c>
      <c r="M221" s="52" t="s">
        <v>41</v>
      </c>
      <c r="N221" s="92" t="s">
        <v>42</v>
      </c>
      <c r="O221" s="99" t="s">
        <v>763</v>
      </c>
      <c r="P221" s="54"/>
      <c r="Q221" s="81">
        <v>17.434899999999999</v>
      </c>
      <c r="R221" s="52" t="s">
        <v>38</v>
      </c>
      <c r="S221" s="92" t="s">
        <v>42</v>
      </c>
      <c r="T221" s="99" t="s">
        <v>750</v>
      </c>
      <c r="U221" s="54"/>
      <c r="V221" s="117">
        <v>1</v>
      </c>
      <c r="W221" s="54"/>
      <c r="X221" s="11">
        <v>2</v>
      </c>
      <c r="Y221" s="54"/>
      <c r="Z221" s="92">
        <v>5.4100889706037742</v>
      </c>
      <c r="AA221" s="52" t="s">
        <v>35</v>
      </c>
      <c r="AB221" s="54"/>
      <c r="AC221" s="52" t="s">
        <v>43</v>
      </c>
      <c r="AD221" s="59"/>
      <c r="AE221" s="52" t="s">
        <v>43</v>
      </c>
      <c r="AF221" s="59"/>
      <c r="AG221" s="52" t="s">
        <v>43</v>
      </c>
      <c r="AH221" s="54"/>
      <c r="AI221" s="103">
        <v>59.072000000000003</v>
      </c>
      <c r="AJ221" s="52" t="s">
        <v>38</v>
      </c>
      <c r="AK221" s="54"/>
      <c r="AL221" s="55" t="s">
        <v>44</v>
      </c>
      <c r="AM221" s="56"/>
      <c r="AN221" s="55">
        <v>0.29586424057989391</v>
      </c>
      <c r="AO221" s="57"/>
      <c r="AP221" s="58">
        <v>10</v>
      </c>
      <c r="AQ221" s="54"/>
      <c r="AR221" s="58">
        <v>4</v>
      </c>
      <c r="AS221" s="54"/>
      <c r="AT221" s="105">
        <v>11</v>
      </c>
      <c r="AU221" s="54"/>
      <c r="AV221" s="92">
        <v>1.0666666666666667</v>
      </c>
      <c r="AW221" s="54"/>
      <c r="AX221" s="75">
        <v>10.366666666666667</v>
      </c>
      <c r="AY221" s="59"/>
      <c r="AZ221" s="92">
        <v>2.6833333333333331</v>
      </c>
      <c r="BA221" s="59"/>
      <c r="BB221" s="75">
        <v>15.766666666666667</v>
      </c>
      <c r="BC221" s="57"/>
      <c r="BD221" s="55">
        <v>8.1</v>
      </c>
      <c r="BE221" s="70"/>
      <c r="BF221" s="55">
        <v>91.9</v>
      </c>
      <c r="BG221" s="54"/>
      <c r="BH221" s="60">
        <v>3900</v>
      </c>
    </row>
    <row r="222" spans="1:60" s="61" customFormat="1" ht="15.75" customHeight="1" x14ac:dyDescent="0.3">
      <c r="A222" s="8" t="s">
        <v>299</v>
      </c>
      <c r="B222" s="8" t="s">
        <v>300</v>
      </c>
      <c r="C222" s="19"/>
      <c r="D222" s="73">
        <v>10.5632</v>
      </c>
      <c r="E222" s="52" t="s">
        <v>38</v>
      </c>
      <c r="F222" s="85" t="s">
        <v>39</v>
      </c>
      <c r="G222" s="99" t="s">
        <v>113</v>
      </c>
      <c r="H222" s="13"/>
      <c r="I222" s="86">
        <v>0.32540000000000002</v>
      </c>
      <c r="J222" s="90" t="s">
        <v>42</v>
      </c>
      <c r="K222" s="53"/>
      <c r="L222" s="73">
        <v>8.0757999999999992</v>
      </c>
      <c r="M222" s="52" t="s">
        <v>35</v>
      </c>
      <c r="N222" s="92" t="s">
        <v>42</v>
      </c>
      <c r="O222" s="99" t="s">
        <v>53</v>
      </c>
      <c r="P222" s="54"/>
      <c r="Q222" s="82">
        <v>44.089500000000001</v>
      </c>
      <c r="R222" s="52" t="s">
        <v>35</v>
      </c>
      <c r="S222" s="75" t="s">
        <v>39</v>
      </c>
      <c r="T222" s="99" t="s">
        <v>705</v>
      </c>
      <c r="U222" s="54"/>
      <c r="V222" s="118">
        <v>145</v>
      </c>
      <c r="W222" s="54"/>
      <c r="X222" s="11">
        <v>-17</v>
      </c>
      <c r="Y222" s="54"/>
      <c r="Z222" s="75">
        <v>11.265398446942116</v>
      </c>
      <c r="AA222" s="52" t="s">
        <v>35</v>
      </c>
      <c r="AB222" s="54"/>
      <c r="AC222" s="75">
        <v>6.2</v>
      </c>
      <c r="AD222" s="59"/>
      <c r="AE222" s="75">
        <v>6.2</v>
      </c>
      <c r="AF222" s="59"/>
      <c r="AG222" s="92">
        <v>6.7</v>
      </c>
      <c r="AH222" s="54"/>
      <c r="AI222" s="103">
        <v>59.072000000000003</v>
      </c>
      <c r="AJ222" s="52" t="s">
        <v>38</v>
      </c>
      <c r="AK222" s="54"/>
      <c r="AL222" s="55" t="s">
        <v>44</v>
      </c>
      <c r="AM222" s="56"/>
      <c r="AN222" s="55">
        <v>1.0016151506303523</v>
      </c>
      <c r="AO222" s="57"/>
      <c r="AP222" s="58">
        <v>10</v>
      </c>
      <c r="AQ222" s="54"/>
      <c r="AR222" s="58">
        <v>4</v>
      </c>
      <c r="AS222" s="54"/>
      <c r="AT222" s="105">
        <v>12</v>
      </c>
      <c r="AU222" s="54"/>
      <c r="AV222" s="92">
        <v>1.1000000000000001</v>
      </c>
      <c r="AW222" s="54"/>
      <c r="AX222" s="75">
        <v>10.816666666666666</v>
      </c>
      <c r="AY222" s="59"/>
      <c r="AZ222" s="92">
        <v>2.5499999999999998</v>
      </c>
      <c r="BA222" s="59"/>
      <c r="BB222" s="92">
        <v>11.65</v>
      </c>
      <c r="BC222" s="57"/>
      <c r="BD222" s="55">
        <v>8.1</v>
      </c>
      <c r="BE222" s="70"/>
      <c r="BF222" s="55">
        <v>91.9</v>
      </c>
      <c r="BG222" s="54"/>
      <c r="BH222" s="60">
        <v>6400</v>
      </c>
    </row>
    <row r="223" spans="1:60" s="61" customFormat="1" ht="15.75" customHeight="1" x14ac:dyDescent="0.3">
      <c r="A223" s="8" t="s">
        <v>304</v>
      </c>
      <c r="B223" s="8" t="s">
        <v>305</v>
      </c>
      <c r="C223" s="19"/>
      <c r="D223" s="82">
        <v>12.6999</v>
      </c>
      <c r="E223" s="52" t="s">
        <v>41</v>
      </c>
      <c r="F223" s="83" t="s">
        <v>36</v>
      </c>
      <c r="G223" s="99" t="s">
        <v>1122</v>
      </c>
      <c r="H223" s="13"/>
      <c r="I223" s="86">
        <v>0.29522999999999999</v>
      </c>
      <c r="J223" s="90" t="s">
        <v>42</v>
      </c>
      <c r="K223" s="53"/>
      <c r="L223" s="81">
        <v>5.4629000000000003</v>
      </c>
      <c r="M223" s="52" t="s">
        <v>38</v>
      </c>
      <c r="N223" s="92" t="s">
        <v>42</v>
      </c>
      <c r="O223" s="99" t="s">
        <v>751</v>
      </c>
      <c r="P223" s="54"/>
      <c r="Q223" s="81">
        <v>25.1464</v>
      </c>
      <c r="R223" s="52" t="s">
        <v>38</v>
      </c>
      <c r="S223" s="75" t="s">
        <v>39</v>
      </c>
      <c r="T223" s="99" t="s">
        <v>520</v>
      </c>
      <c r="U223" s="54"/>
      <c r="V223" s="117">
        <v>62</v>
      </c>
      <c r="W223" s="54"/>
      <c r="X223" s="11">
        <v>-20</v>
      </c>
      <c r="Y223" s="54"/>
      <c r="Z223" s="75">
        <v>8.4478486145528286</v>
      </c>
      <c r="AA223" s="52" t="s">
        <v>41</v>
      </c>
      <c r="AB223" s="54"/>
      <c r="AC223" s="52" t="s">
        <v>43</v>
      </c>
      <c r="AD223" s="59"/>
      <c r="AE223" s="52" t="s">
        <v>43</v>
      </c>
      <c r="AF223" s="59"/>
      <c r="AG223" s="52" t="s">
        <v>43</v>
      </c>
      <c r="AH223" s="54"/>
      <c r="AI223" s="103">
        <v>59.072000000000003</v>
      </c>
      <c r="AJ223" s="52" t="s">
        <v>38</v>
      </c>
      <c r="AK223" s="54"/>
      <c r="AL223" s="55" t="s">
        <v>44</v>
      </c>
      <c r="AM223" s="56"/>
      <c r="AN223" s="55">
        <v>3.2101824735300744</v>
      </c>
      <c r="AO223" s="57"/>
      <c r="AP223" s="58">
        <v>10</v>
      </c>
      <c r="AQ223" s="54"/>
      <c r="AR223" s="58">
        <v>4</v>
      </c>
      <c r="AS223" s="54"/>
      <c r="AT223" s="105">
        <v>11</v>
      </c>
      <c r="AU223" s="54"/>
      <c r="AV223" s="92">
        <v>1.2</v>
      </c>
      <c r="AW223" s="54"/>
      <c r="AX223" s="75">
        <v>11.2</v>
      </c>
      <c r="AY223" s="59"/>
      <c r="AZ223" s="75">
        <v>2.8166666666666669</v>
      </c>
      <c r="BA223" s="59"/>
      <c r="BB223" s="91">
        <v>19.783333333333335</v>
      </c>
      <c r="BC223" s="57"/>
      <c r="BD223" s="55">
        <v>8.1</v>
      </c>
      <c r="BE223" s="70"/>
      <c r="BF223" s="55">
        <v>91.9</v>
      </c>
      <c r="BG223" s="54"/>
      <c r="BH223" s="60">
        <v>7500</v>
      </c>
    </row>
    <row r="224" spans="1:60" s="61" customFormat="1" ht="15.75" customHeight="1" x14ac:dyDescent="0.3">
      <c r="A224" s="8" t="s">
        <v>319</v>
      </c>
      <c r="B224" s="8" t="s">
        <v>320</v>
      </c>
      <c r="C224" s="19"/>
      <c r="D224" s="82">
        <v>12.474399999999999</v>
      </c>
      <c r="E224" s="52" t="s">
        <v>38</v>
      </c>
      <c r="F224" s="83" t="s">
        <v>36</v>
      </c>
      <c r="G224" s="99" t="s">
        <v>95</v>
      </c>
      <c r="H224" s="13"/>
      <c r="I224" s="74">
        <v>0.44606000000000001</v>
      </c>
      <c r="J224" s="90" t="s">
        <v>42</v>
      </c>
      <c r="K224" s="53"/>
      <c r="L224" s="73">
        <v>9.7022999999999993</v>
      </c>
      <c r="M224" s="52" t="s">
        <v>41</v>
      </c>
      <c r="N224" s="75" t="s">
        <v>39</v>
      </c>
      <c r="O224" s="99" t="s">
        <v>68</v>
      </c>
      <c r="P224" s="54"/>
      <c r="Q224" s="82">
        <v>45.250100000000003</v>
      </c>
      <c r="R224" s="52" t="s">
        <v>38</v>
      </c>
      <c r="S224" s="91" t="s">
        <v>36</v>
      </c>
      <c r="T224" s="99" t="s">
        <v>757</v>
      </c>
      <c r="U224" s="54"/>
      <c r="V224" s="119">
        <v>247</v>
      </c>
      <c r="W224" s="54"/>
      <c r="X224" s="11">
        <v>-23</v>
      </c>
      <c r="Y224" s="54"/>
      <c r="Z224" s="75">
        <v>10.58553355709258</v>
      </c>
      <c r="AA224" s="52" t="s">
        <v>38</v>
      </c>
      <c r="AB224" s="54"/>
      <c r="AC224" s="52" t="s">
        <v>43</v>
      </c>
      <c r="AD224" s="59"/>
      <c r="AE224" s="52" t="s">
        <v>43</v>
      </c>
      <c r="AF224" s="59"/>
      <c r="AG224" s="52" t="s">
        <v>43</v>
      </c>
      <c r="AH224" s="54"/>
      <c r="AI224" s="101">
        <v>40.371000000000002</v>
      </c>
      <c r="AJ224" s="52" t="s">
        <v>35</v>
      </c>
      <c r="AK224" s="54"/>
      <c r="AL224" s="55" t="s">
        <v>44</v>
      </c>
      <c r="AM224" s="56"/>
      <c r="AN224" s="55">
        <v>0.8424943267519126</v>
      </c>
      <c r="AO224" s="57"/>
      <c r="AP224" s="58">
        <v>9</v>
      </c>
      <c r="AQ224" s="54"/>
      <c r="AR224" s="58">
        <v>4</v>
      </c>
      <c r="AS224" s="54"/>
      <c r="AT224" s="106">
        <v>13</v>
      </c>
      <c r="AU224" s="54"/>
      <c r="AV224" s="92">
        <v>1.2666666666666666</v>
      </c>
      <c r="AW224" s="54"/>
      <c r="AX224" s="92">
        <v>8.4666666666666668</v>
      </c>
      <c r="AY224" s="59"/>
      <c r="AZ224" s="92">
        <v>2.6833333333333331</v>
      </c>
      <c r="BA224" s="59"/>
      <c r="BB224" s="92">
        <v>9.4666666666666668</v>
      </c>
      <c r="BC224" s="57"/>
      <c r="BD224" s="55">
        <v>4.7</v>
      </c>
      <c r="BE224" s="70"/>
      <c r="BF224" s="55">
        <v>95.3</v>
      </c>
      <c r="BG224" s="54"/>
      <c r="BH224" s="60">
        <v>8800</v>
      </c>
    </row>
    <row r="225" spans="1:60" s="61" customFormat="1" ht="15.75" customHeight="1" x14ac:dyDescent="0.3">
      <c r="A225" s="8" t="s">
        <v>406</v>
      </c>
      <c r="B225" s="8" t="s">
        <v>407</v>
      </c>
      <c r="C225" s="19"/>
      <c r="D225" s="82">
        <v>16.750299999999999</v>
      </c>
      <c r="E225" s="52" t="s">
        <v>38</v>
      </c>
      <c r="F225" s="83" t="s">
        <v>36</v>
      </c>
      <c r="G225" s="99" t="s">
        <v>47</v>
      </c>
      <c r="H225" s="13"/>
      <c r="I225" s="87">
        <v>1.7331000000000001</v>
      </c>
      <c r="J225" s="89" t="s">
        <v>36</v>
      </c>
      <c r="K225" s="53"/>
      <c r="L225" s="73">
        <v>10.301</v>
      </c>
      <c r="M225" s="52" t="s">
        <v>41</v>
      </c>
      <c r="N225" s="91" t="s">
        <v>36</v>
      </c>
      <c r="O225" s="99" t="s">
        <v>152</v>
      </c>
      <c r="P225" s="54"/>
      <c r="Q225" s="73">
        <v>26.603400000000001</v>
      </c>
      <c r="R225" s="52" t="s">
        <v>41</v>
      </c>
      <c r="S225" s="75" t="s">
        <v>39</v>
      </c>
      <c r="T225" s="99" t="s">
        <v>720</v>
      </c>
      <c r="U225" s="54"/>
      <c r="V225" s="119">
        <v>280</v>
      </c>
      <c r="W225" s="54"/>
      <c r="X225" s="11">
        <v>-18</v>
      </c>
      <c r="Y225" s="54"/>
      <c r="Z225" s="75">
        <v>8.5990684342529562</v>
      </c>
      <c r="AA225" s="52" t="s">
        <v>41</v>
      </c>
      <c r="AB225" s="54"/>
      <c r="AC225" s="52" t="s">
        <v>43</v>
      </c>
      <c r="AD225" s="59"/>
      <c r="AE225" s="52" t="s">
        <v>43</v>
      </c>
      <c r="AF225" s="59"/>
      <c r="AG225" s="52" t="s">
        <v>43</v>
      </c>
      <c r="AH225" s="54"/>
      <c r="AI225" s="103">
        <v>59.072000000000003</v>
      </c>
      <c r="AJ225" s="52" t="s">
        <v>38</v>
      </c>
      <c r="AK225" s="54"/>
      <c r="AL225" s="55" t="s">
        <v>44</v>
      </c>
      <c r="AM225" s="56"/>
      <c r="AN225" s="55">
        <v>2.3289143676101753</v>
      </c>
      <c r="AO225" s="57"/>
      <c r="AP225" s="58">
        <v>10</v>
      </c>
      <c r="AQ225" s="54"/>
      <c r="AR225" s="58">
        <v>4</v>
      </c>
      <c r="AS225" s="54"/>
      <c r="AT225" s="105">
        <v>12</v>
      </c>
      <c r="AU225" s="54"/>
      <c r="AV225" s="92">
        <v>1.1166666666666667</v>
      </c>
      <c r="AW225" s="54"/>
      <c r="AX225" s="75">
        <v>11.766666666666667</v>
      </c>
      <c r="AY225" s="59"/>
      <c r="AZ225" s="92">
        <v>2.5499999999999998</v>
      </c>
      <c r="BA225" s="59"/>
      <c r="BB225" s="91">
        <v>23.3</v>
      </c>
      <c r="BC225" s="57"/>
      <c r="BD225" s="55">
        <v>8.1</v>
      </c>
      <c r="BE225" s="70"/>
      <c r="BF225" s="55">
        <v>91.9</v>
      </c>
      <c r="BG225" s="54"/>
      <c r="BH225" s="60">
        <v>13600</v>
      </c>
    </row>
    <row r="226" spans="1:60" s="61" customFormat="1" ht="15.75" customHeight="1" x14ac:dyDescent="0.3">
      <c r="A226" s="8" t="s">
        <v>518</v>
      </c>
      <c r="B226" s="8" t="s">
        <v>519</v>
      </c>
      <c r="C226" s="19"/>
      <c r="D226" s="82">
        <v>13.5235</v>
      </c>
      <c r="E226" s="52" t="s">
        <v>41</v>
      </c>
      <c r="F226" s="83" t="s">
        <v>36</v>
      </c>
      <c r="G226" s="99" t="s">
        <v>96</v>
      </c>
      <c r="H226" s="13"/>
      <c r="I226" s="74">
        <v>0.61207</v>
      </c>
      <c r="J226" s="76" t="s">
        <v>39</v>
      </c>
      <c r="K226" s="53"/>
      <c r="L226" s="73">
        <v>7.7862</v>
      </c>
      <c r="M226" s="52" t="s">
        <v>38</v>
      </c>
      <c r="N226" s="92" t="s">
        <v>42</v>
      </c>
      <c r="O226" s="99" t="s">
        <v>125</v>
      </c>
      <c r="P226" s="54"/>
      <c r="Q226" s="81">
        <v>25.735600000000002</v>
      </c>
      <c r="R226" s="52" t="s">
        <v>35</v>
      </c>
      <c r="S226" s="75" t="s">
        <v>39</v>
      </c>
      <c r="T226" s="99" t="s">
        <v>754</v>
      </c>
      <c r="U226" s="54"/>
      <c r="V226" s="118">
        <v>198</v>
      </c>
      <c r="W226" s="54"/>
      <c r="X226" s="11">
        <v>-6</v>
      </c>
      <c r="Y226" s="54"/>
      <c r="Z226" s="92">
        <v>6.966642078518154</v>
      </c>
      <c r="AA226" s="52" t="s">
        <v>41</v>
      </c>
      <c r="AB226" s="54"/>
      <c r="AC226" s="52" t="s">
        <v>43</v>
      </c>
      <c r="AD226" s="59"/>
      <c r="AE226" s="52" t="s">
        <v>43</v>
      </c>
      <c r="AF226" s="59"/>
      <c r="AG226" s="52" t="s">
        <v>43</v>
      </c>
      <c r="AH226" s="54"/>
      <c r="AI226" s="101">
        <v>40.371000000000002</v>
      </c>
      <c r="AJ226" s="52" t="s">
        <v>35</v>
      </c>
      <c r="AK226" s="54"/>
      <c r="AL226" s="55" t="s">
        <v>44</v>
      </c>
      <c r="AM226" s="56"/>
      <c r="AN226" s="55">
        <v>3.8521432669453324</v>
      </c>
      <c r="AO226" s="57"/>
      <c r="AP226" s="58">
        <v>9</v>
      </c>
      <c r="AQ226" s="54"/>
      <c r="AR226" s="58">
        <v>4</v>
      </c>
      <c r="AS226" s="54"/>
      <c r="AT226" s="104">
        <v>15</v>
      </c>
      <c r="AU226" s="54"/>
      <c r="AV226" s="75">
        <v>1.6</v>
      </c>
      <c r="AW226" s="54"/>
      <c r="AX226" s="91">
        <v>19.433333333333334</v>
      </c>
      <c r="AY226" s="59"/>
      <c r="AZ226" s="91">
        <v>3.1166666666666667</v>
      </c>
      <c r="BA226" s="59"/>
      <c r="BB226" s="91">
        <v>20.883333333333333</v>
      </c>
      <c r="BC226" s="57"/>
      <c r="BD226" s="55">
        <v>4.7</v>
      </c>
      <c r="BE226" s="70"/>
      <c r="BF226" s="55">
        <v>95.3</v>
      </c>
      <c r="BG226" s="54"/>
      <c r="BH226" s="60">
        <v>8200</v>
      </c>
    </row>
    <row r="227" spans="1:60" s="61" customFormat="1" ht="15.75" customHeight="1" x14ac:dyDescent="0.3">
      <c r="A227" s="8" t="s">
        <v>535</v>
      </c>
      <c r="B227" s="8" t="s">
        <v>536</v>
      </c>
      <c r="C227" s="19"/>
      <c r="D227" s="73">
        <v>12.286099999999999</v>
      </c>
      <c r="E227" s="52" t="s">
        <v>41</v>
      </c>
      <c r="F227" s="85" t="s">
        <v>39</v>
      </c>
      <c r="G227" s="99" t="s">
        <v>153</v>
      </c>
      <c r="H227" s="13"/>
      <c r="I227" s="87">
        <v>0.74750000000000005</v>
      </c>
      <c r="J227" s="76" t="s">
        <v>39</v>
      </c>
      <c r="K227" s="53"/>
      <c r="L227" s="81">
        <v>6.3556999999999997</v>
      </c>
      <c r="M227" s="52" t="s">
        <v>35</v>
      </c>
      <c r="N227" s="92" t="s">
        <v>42</v>
      </c>
      <c r="O227" s="99" t="s">
        <v>147</v>
      </c>
      <c r="P227" s="54"/>
      <c r="Q227" s="81">
        <v>19.392499999999998</v>
      </c>
      <c r="R227" s="52" t="s">
        <v>38</v>
      </c>
      <c r="S227" s="92" t="s">
        <v>42</v>
      </c>
      <c r="T227" s="99" t="s">
        <v>1164</v>
      </c>
      <c r="U227" s="54"/>
      <c r="V227" s="118">
        <v>92</v>
      </c>
      <c r="W227" s="54"/>
      <c r="X227" s="11">
        <v>-18</v>
      </c>
      <c r="Y227" s="54"/>
      <c r="Z227" s="92">
        <v>3.9535582023821441</v>
      </c>
      <c r="AA227" s="52" t="s">
        <v>35</v>
      </c>
      <c r="AB227" s="54"/>
      <c r="AC227" s="52" t="s">
        <v>43</v>
      </c>
      <c r="AD227" s="59"/>
      <c r="AE227" s="52" t="s">
        <v>43</v>
      </c>
      <c r="AF227" s="59"/>
      <c r="AG227" s="52" t="s">
        <v>43</v>
      </c>
      <c r="AH227" s="54"/>
      <c r="AI227" s="101">
        <v>23.928999999999998</v>
      </c>
      <c r="AJ227" s="52" t="s">
        <v>35</v>
      </c>
      <c r="AK227" s="54"/>
      <c r="AL227" s="55" t="s">
        <v>44</v>
      </c>
      <c r="AM227" s="56"/>
      <c r="AN227" s="55">
        <v>1.7015313782404164</v>
      </c>
      <c r="AO227" s="57"/>
      <c r="AP227" s="58">
        <v>10</v>
      </c>
      <c r="AQ227" s="54"/>
      <c r="AR227" s="58">
        <v>4</v>
      </c>
      <c r="AS227" s="54"/>
      <c r="AT227" s="106">
        <v>13</v>
      </c>
      <c r="AU227" s="54"/>
      <c r="AV227" s="92">
        <v>1.25</v>
      </c>
      <c r="AW227" s="54"/>
      <c r="AX227" s="75">
        <v>13.55</v>
      </c>
      <c r="AY227" s="59"/>
      <c r="AZ227" s="92">
        <v>2.6</v>
      </c>
      <c r="BA227" s="59"/>
      <c r="BB227" s="75">
        <v>13.716666666666667</v>
      </c>
      <c r="BC227" s="57"/>
      <c r="BD227" s="55">
        <v>7.7</v>
      </c>
      <c r="BE227" s="70"/>
      <c r="BF227" s="55">
        <v>92.3</v>
      </c>
      <c r="BG227" s="54"/>
      <c r="BH227" s="60">
        <v>8800</v>
      </c>
    </row>
    <row r="228" spans="1:60" s="61" customFormat="1" ht="15.75" customHeight="1" x14ac:dyDescent="0.3">
      <c r="A228" s="8" t="s">
        <v>546</v>
      </c>
      <c r="B228" s="8" t="s">
        <v>547</v>
      </c>
      <c r="C228" s="19"/>
      <c r="D228" s="73">
        <v>11.856400000000001</v>
      </c>
      <c r="E228" s="52" t="s">
        <v>38</v>
      </c>
      <c r="F228" s="85" t="s">
        <v>39</v>
      </c>
      <c r="G228" s="99" t="s">
        <v>523</v>
      </c>
      <c r="H228" s="13"/>
      <c r="I228" s="87">
        <v>0.73341999999999996</v>
      </c>
      <c r="J228" s="89" t="s">
        <v>36</v>
      </c>
      <c r="K228" s="53"/>
      <c r="L228" s="73">
        <v>8.3465000000000007</v>
      </c>
      <c r="M228" s="52" t="s">
        <v>38</v>
      </c>
      <c r="N228" s="92" t="s">
        <v>42</v>
      </c>
      <c r="O228" s="99" t="s">
        <v>298</v>
      </c>
      <c r="P228" s="54"/>
      <c r="Q228" s="73">
        <v>35.033999999999999</v>
      </c>
      <c r="R228" s="52" t="s">
        <v>38</v>
      </c>
      <c r="S228" s="75" t="s">
        <v>39</v>
      </c>
      <c r="T228" s="99" t="s">
        <v>251</v>
      </c>
      <c r="U228" s="54"/>
      <c r="V228" s="118">
        <v>197</v>
      </c>
      <c r="W228" s="54"/>
      <c r="X228" s="11">
        <v>20</v>
      </c>
      <c r="Y228" s="54"/>
      <c r="Z228" s="75">
        <v>9.3309934511834953</v>
      </c>
      <c r="AA228" s="52" t="s">
        <v>35</v>
      </c>
      <c r="AB228" s="54"/>
      <c r="AC228" s="91">
        <v>5.3</v>
      </c>
      <c r="AD228" s="59"/>
      <c r="AE228" s="75">
        <v>5.4</v>
      </c>
      <c r="AF228" s="59"/>
      <c r="AG228" s="91">
        <v>5.3</v>
      </c>
      <c r="AH228" s="54"/>
      <c r="AI228" s="101">
        <v>36.561</v>
      </c>
      <c r="AJ228" s="52" t="s">
        <v>38</v>
      </c>
      <c r="AK228" s="54"/>
      <c r="AL228" s="55" t="s">
        <v>44</v>
      </c>
      <c r="AM228" s="56"/>
      <c r="AN228" s="55">
        <v>9.8018233959679844</v>
      </c>
      <c r="AO228" s="57"/>
      <c r="AP228" s="58">
        <v>10</v>
      </c>
      <c r="AQ228" s="54"/>
      <c r="AR228" s="58">
        <v>5</v>
      </c>
      <c r="AS228" s="54"/>
      <c r="AT228" s="106">
        <v>14</v>
      </c>
      <c r="AU228" s="54"/>
      <c r="AV228" s="92">
        <v>1.2666666666666666</v>
      </c>
      <c r="AW228" s="54"/>
      <c r="AX228" s="92">
        <v>8.3166666666666664</v>
      </c>
      <c r="AY228" s="59"/>
      <c r="AZ228" s="92">
        <v>2.7</v>
      </c>
      <c r="BA228" s="59"/>
      <c r="BB228" s="92">
        <v>11.166666666666666</v>
      </c>
      <c r="BC228" s="57"/>
      <c r="BD228" s="55">
        <v>8.6999999999999993</v>
      </c>
      <c r="BE228" s="70"/>
      <c r="BF228" s="55">
        <v>91.3</v>
      </c>
      <c r="BG228" s="54"/>
      <c r="BH228" s="60">
        <v>9500</v>
      </c>
    </row>
    <row r="229" spans="1:60" s="61" customFormat="1" ht="15.75" customHeight="1" x14ac:dyDescent="0.3">
      <c r="A229" s="8" t="s">
        <v>578</v>
      </c>
      <c r="B229" s="8" t="s">
        <v>579</v>
      </c>
      <c r="C229" s="19"/>
      <c r="D229" s="82">
        <v>14.1511</v>
      </c>
      <c r="E229" s="52" t="s">
        <v>38</v>
      </c>
      <c r="F229" s="85" t="s">
        <v>39</v>
      </c>
      <c r="G229" s="99" t="s">
        <v>116</v>
      </c>
      <c r="H229" s="13"/>
      <c r="I229" s="86">
        <v>4.156E-2</v>
      </c>
      <c r="J229" s="90" t="s">
        <v>42</v>
      </c>
      <c r="K229" s="53"/>
      <c r="L229" s="73">
        <v>8.3961000000000006</v>
      </c>
      <c r="M229" s="52" t="s">
        <v>38</v>
      </c>
      <c r="N229" s="75" t="s">
        <v>39</v>
      </c>
      <c r="O229" s="99" t="s">
        <v>129</v>
      </c>
      <c r="P229" s="54"/>
      <c r="Q229" s="81">
        <v>24.020700000000001</v>
      </c>
      <c r="R229" s="52" t="s">
        <v>38</v>
      </c>
      <c r="S229" s="92" t="s">
        <v>42</v>
      </c>
      <c r="T229" s="99" t="s">
        <v>667</v>
      </c>
      <c r="U229" s="54"/>
      <c r="V229" s="117">
        <v>72</v>
      </c>
      <c r="W229" s="54"/>
      <c r="X229" s="11">
        <v>61</v>
      </c>
      <c r="Y229" s="54"/>
      <c r="Z229" s="75">
        <v>8.2571102894158859</v>
      </c>
      <c r="AA229" s="52" t="s">
        <v>41</v>
      </c>
      <c r="AB229" s="54"/>
      <c r="AC229" s="52" t="s">
        <v>43</v>
      </c>
      <c r="AD229" s="59"/>
      <c r="AE229" s="52" t="s">
        <v>43</v>
      </c>
      <c r="AF229" s="59"/>
      <c r="AG229" s="52" t="s">
        <v>43</v>
      </c>
      <c r="AH229" s="54"/>
      <c r="AI229" s="101">
        <v>34.482999999999997</v>
      </c>
      <c r="AJ229" s="52" t="s">
        <v>35</v>
      </c>
      <c r="AK229" s="54"/>
      <c r="AL229" s="55" t="s">
        <v>44</v>
      </c>
      <c r="AM229" s="56"/>
      <c r="AN229" s="55">
        <v>13.511635019044178</v>
      </c>
      <c r="AO229" s="57"/>
      <c r="AP229" s="58">
        <v>10</v>
      </c>
      <c r="AQ229" s="54"/>
      <c r="AR229" s="58">
        <v>3</v>
      </c>
      <c r="AS229" s="54"/>
      <c r="AT229" s="106">
        <v>13</v>
      </c>
      <c r="AU229" s="54"/>
      <c r="AV229" s="92">
        <v>1.2333333333333334</v>
      </c>
      <c r="AW229" s="54"/>
      <c r="AX229" s="91">
        <v>16.383333333333333</v>
      </c>
      <c r="AY229" s="59"/>
      <c r="AZ229" s="92">
        <v>2.6166666666666667</v>
      </c>
      <c r="BA229" s="59"/>
      <c r="BB229" s="75">
        <v>17.45</v>
      </c>
      <c r="BC229" s="57"/>
      <c r="BD229" s="55">
        <v>20</v>
      </c>
      <c r="BE229" s="70"/>
      <c r="BF229" s="55">
        <v>80</v>
      </c>
      <c r="BG229" s="54"/>
      <c r="BH229" s="60">
        <v>9000</v>
      </c>
    </row>
    <row r="230" spans="1:60" s="61" customFormat="1" ht="15.75" customHeight="1" x14ac:dyDescent="0.3">
      <c r="A230" s="8" t="s">
        <v>670</v>
      </c>
      <c r="B230" s="8" t="s">
        <v>671</v>
      </c>
      <c r="C230" s="19"/>
      <c r="D230" s="82">
        <v>12.795999999999999</v>
      </c>
      <c r="E230" s="52" t="s">
        <v>38</v>
      </c>
      <c r="F230" s="85" t="s">
        <v>39</v>
      </c>
      <c r="G230" s="99" t="s">
        <v>72</v>
      </c>
      <c r="H230" s="13"/>
      <c r="I230" s="74">
        <v>0.50236000000000003</v>
      </c>
      <c r="J230" s="90" t="s">
        <v>42</v>
      </c>
      <c r="K230" s="53"/>
      <c r="L230" s="73">
        <v>7.0865</v>
      </c>
      <c r="M230" s="52" t="s">
        <v>38</v>
      </c>
      <c r="N230" s="75" t="s">
        <v>39</v>
      </c>
      <c r="O230" s="99" t="s">
        <v>1132</v>
      </c>
      <c r="P230" s="54"/>
      <c r="Q230" s="73">
        <v>27.2712</v>
      </c>
      <c r="R230" s="52" t="s">
        <v>35</v>
      </c>
      <c r="S230" s="75" t="s">
        <v>39</v>
      </c>
      <c r="T230" s="99" t="s">
        <v>59</v>
      </c>
      <c r="U230" s="54"/>
      <c r="V230" s="118">
        <v>152</v>
      </c>
      <c r="W230" s="54"/>
      <c r="X230" s="11">
        <v>-27</v>
      </c>
      <c r="Y230" s="54"/>
      <c r="Z230" s="92">
        <v>5.944584382871537</v>
      </c>
      <c r="AA230" s="52" t="s">
        <v>35</v>
      </c>
      <c r="AB230" s="54"/>
      <c r="AC230" s="52" t="s">
        <v>43</v>
      </c>
      <c r="AD230" s="59"/>
      <c r="AE230" s="52" t="s">
        <v>43</v>
      </c>
      <c r="AF230" s="59"/>
      <c r="AG230" s="52" t="s">
        <v>43</v>
      </c>
      <c r="AH230" s="54"/>
      <c r="AI230" s="102">
        <v>15.077999999999999</v>
      </c>
      <c r="AJ230" s="52" t="s">
        <v>35</v>
      </c>
      <c r="AK230" s="54"/>
      <c r="AL230" s="55" t="s">
        <v>44</v>
      </c>
      <c r="AM230" s="56"/>
      <c r="AN230" s="55">
        <v>7.0528967254408057</v>
      </c>
      <c r="AO230" s="57"/>
      <c r="AP230" s="58">
        <v>9</v>
      </c>
      <c r="AQ230" s="54"/>
      <c r="AR230" s="58">
        <v>5</v>
      </c>
      <c r="AS230" s="54"/>
      <c r="AT230" s="105">
        <v>11</v>
      </c>
      <c r="AU230" s="54"/>
      <c r="AV230" s="92">
        <v>1.2333333333333334</v>
      </c>
      <c r="AW230" s="54"/>
      <c r="AX230" s="91">
        <v>18.45</v>
      </c>
      <c r="AY230" s="59"/>
      <c r="AZ230" s="92">
        <v>2.6333333333333333</v>
      </c>
      <c r="BA230" s="59"/>
      <c r="BB230" s="91">
        <v>18.483333333333334</v>
      </c>
      <c r="BC230" s="57"/>
      <c r="BD230" s="55">
        <v>9.5</v>
      </c>
      <c r="BE230" s="70"/>
      <c r="BF230" s="55">
        <v>90.5</v>
      </c>
      <c r="BG230" s="54"/>
      <c r="BH230" s="60">
        <v>9600</v>
      </c>
    </row>
    <row r="231" spans="1:60" s="61" customFormat="1" x14ac:dyDescent="0.3">
      <c r="A231" s="8"/>
      <c r="B231" s="8"/>
      <c r="D231" s="120"/>
      <c r="E231" s="52"/>
      <c r="F231" s="121"/>
      <c r="G231" s="99"/>
      <c r="H231" s="13"/>
      <c r="I231" s="88"/>
      <c r="J231" s="107"/>
      <c r="K231" s="53"/>
      <c r="L231" s="120"/>
      <c r="M231" s="52"/>
      <c r="N231" s="52"/>
      <c r="O231" s="99"/>
      <c r="P231" s="54"/>
      <c r="Q231" s="120"/>
      <c r="R231" s="52"/>
      <c r="S231" s="52"/>
      <c r="T231" s="99"/>
      <c r="U231" s="54"/>
      <c r="V231" s="58"/>
      <c r="W231" s="54"/>
      <c r="X231" s="11"/>
      <c r="Y231" s="54"/>
      <c r="Z231" s="52"/>
      <c r="AA231" s="52"/>
      <c r="AB231" s="54"/>
      <c r="AC231" s="52"/>
      <c r="AD231" s="59"/>
      <c r="AE231" s="52"/>
      <c r="AF231" s="59"/>
      <c r="AG231" s="52"/>
      <c r="AH231" s="54"/>
      <c r="AI231" s="122"/>
      <c r="AJ231" s="52"/>
      <c r="AK231" s="54"/>
      <c r="AL231" s="55"/>
      <c r="AM231" s="56"/>
      <c r="AN231" s="55"/>
      <c r="AO231" s="57"/>
      <c r="AP231" s="58"/>
      <c r="AQ231" s="54"/>
      <c r="AR231" s="58"/>
      <c r="AS231" s="54"/>
      <c r="AT231" s="93"/>
      <c r="AU231" s="54"/>
      <c r="AV231" s="52"/>
      <c r="AW231" s="54"/>
      <c r="AX231" s="52"/>
      <c r="AY231" s="59"/>
      <c r="AZ231" s="52"/>
      <c r="BA231" s="59"/>
      <c r="BB231" s="52"/>
      <c r="BC231" s="57"/>
      <c r="BD231" s="55"/>
      <c r="BE231" s="70"/>
      <c r="BF231" s="55"/>
      <c r="BG231" s="54"/>
      <c r="BH231" s="60"/>
    </row>
    <row r="232" spans="1:60" s="37" customFormat="1" ht="15.75" customHeight="1" x14ac:dyDescent="0.3">
      <c r="A232" s="108"/>
      <c r="B232" s="109" t="s">
        <v>1199</v>
      </c>
      <c r="C232" s="21"/>
      <c r="D232" s="110"/>
      <c r="E232" s="110"/>
      <c r="F232" s="110"/>
      <c r="G232" s="110"/>
      <c r="H232" s="111"/>
      <c r="I232" s="110"/>
      <c r="J232" s="110"/>
      <c r="K232" s="112"/>
      <c r="L232" s="110"/>
      <c r="M232" s="110"/>
      <c r="N232" s="110"/>
      <c r="O232" s="110"/>
      <c r="P232" s="111"/>
      <c r="Q232" s="110"/>
      <c r="R232" s="110"/>
      <c r="S232" s="113"/>
      <c r="T232" s="113"/>
      <c r="U232" s="114"/>
      <c r="V232" s="113"/>
      <c r="W232" s="21"/>
      <c r="X232" s="113"/>
      <c r="Y232" s="21"/>
      <c r="Z232" s="113"/>
      <c r="AA232" s="113"/>
      <c r="AB232" s="21"/>
      <c r="AC232" s="113"/>
      <c r="AD232" s="21"/>
      <c r="AE232" s="115"/>
      <c r="AF232" s="21"/>
      <c r="AG232" s="115"/>
      <c r="AH232" s="21"/>
      <c r="AI232" s="116"/>
      <c r="AJ232" s="116"/>
      <c r="AL232" s="115"/>
      <c r="AN232" s="115"/>
      <c r="AP232" s="115"/>
      <c r="AR232" s="115"/>
      <c r="AT232" s="115"/>
      <c r="AV232" s="115"/>
      <c r="AX232" s="115"/>
      <c r="AZ232" s="115"/>
      <c r="BB232" s="115"/>
      <c r="BD232" s="115"/>
      <c r="BF232" s="115"/>
      <c r="BH232" s="115"/>
    </row>
    <row r="233" spans="1:60" s="61" customFormat="1" ht="15.75" customHeight="1" x14ac:dyDescent="0.3">
      <c r="A233" s="8" t="s">
        <v>66</v>
      </c>
      <c r="B233" s="8" t="s">
        <v>67</v>
      </c>
      <c r="C233" s="19"/>
      <c r="D233" s="73">
        <v>11.4854</v>
      </c>
      <c r="E233" s="52" t="s">
        <v>38</v>
      </c>
      <c r="F233" s="85" t="s">
        <v>39</v>
      </c>
      <c r="G233" s="99" t="s">
        <v>557</v>
      </c>
      <c r="H233" s="13"/>
      <c r="I233" s="74">
        <v>0.66793999999999998</v>
      </c>
      <c r="J233" s="76" t="s">
        <v>39</v>
      </c>
      <c r="K233" s="53"/>
      <c r="L233" s="73">
        <v>9.1347000000000005</v>
      </c>
      <c r="M233" s="52" t="s">
        <v>38</v>
      </c>
      <c r="N233" s="75" t="s">
        <v>39</v>
      </c>
      <c r="O233" s="99" t="s">
        <v>746</v>
      </c>
      <c r="P233" s="54"/>
      <c r="Q233" s="73">
        <v>29.963100000000001</v>
      </c>
      <c r="R233" s="52" t="s">
        <v>38</v>
      </c>
      <c r="S233" s="91" t="s">
        <v>36</v>
      </c>
      <c r="T233" s="99" t="s">
        <v>63</v>
      </c>
      <c r="U233" s="54"/>
      <c r="V233" s="118">
        <v>195</v>
      </c>
      <c r="W233" s="54"/>
      <c r="X233" s="11">
        <v>-12</v>
      </c>
      <c r="Y233" s="54"/>
      <c r="Z233" s="75">
        <v>9.4322780290407042</v>
      </c>
      <c r="AA233" s="52" t="s">
        <v>35</v>
      </c>
      <c r="AB233" s="54"/>
      <c r="AC233" s="52" t="s">
        <v>43</v>
      </c>
      <c r="AD233" s="59"/>
      <c r="AE233" s="52" t="s">
        <v>43</v>
      </c>
      <c r="AF233" s="59"/>
      <c r="AG233" s="52" t="s">
        <v>43</v>
      </c>
      <c r="AH233" s="54"/>
      <c r="AI233" s="102">
        <v>17.760999999999999</v>
      </c>
      <c r="AJ233" s="52" t="s">
        <v>41</v>
      </c>
      <c r="AK233" s="54"/>
      <c r="AL233" s="55" t="s">
        <v>44</v>
      </c>
      <c r="AM233" s="56"/>
      <c r="AN233" s="55">
        <v>1.0414187098309926</v>
      </c>
      <c r="AO233" s="57"/>
      <c r="AP233" s="58">
        <v>10</v>
      </c>
      <c r="AQ233" s="54"/>
      <c r="AR233" s="58">
        <v>5</v>
      </c>
      <c r="AS233" s="54"/>
      <c r="AT233" s="104">
        <v>15</v>
      </c>
      <c r="AU233" s="54"/>
      <c r="AV233" s="75">
        <v>1.6833333333333333</v>
      </c>
      <c r="AW233" s="54"/>
      <c r="AX233" s="91">
        <v>16.216666666666665</v>
      </c>
      <c r="AY233" s="59"/>
      <c r="AZ233" s="75">
        <v>2.8</v>
      </c>
      <c r="BA233" s="59"/>
      <c r="BB233" s="75">
        <v>15.15</v>
      </c>
      <c r="BC233" s="57"/>
      <c r="BD233" s="55">
        <v>4.9000000000000004</v>
      </c>
      <c r="BE233" s="70"/>
      <c r="BF233" s="55">
        <v>95.1</v>
      </c>
      <c r="BG233" s="54"/>
      <c r="BH233" s="60">
        <v>9500</v>
      </c>
    </row>
    <row r="234" spans="1:60" s="61" customFormat="1" ht="15.75" customHeight="1" x14ac:dyDescent="0.3">
      <c r="A234" s="8" t="s">
        <v>131</v>
      </c>
      <c r="B234" s="8" t="s">
        <v>132</v>
      </c>
      <c r="C234" s="19"/>
      <c r="D234" s="73">
        <v>11.554500000000001</v>
      </c>
      <c r="E234" s="52" t="s">
        <v>38</v>
      </c>
      <c r="F234" s="85" t="s">
        <v>39</v>
      </c>
      <c r="G234" s="99" t="s">
        <v>316</v>
      </c>
      <c r="H234" s="13"/>
      <c r="I234" s="74">
        <v>0.62250000000000005</v>
      </c>
      <c r="J234" s="76" t="s">
        <v>39</v>
      </c>
      <c r="K234" s="53"/>
      <c r="L234" s="73">
        <v>8.0500000000000007</v>
      </c>
      <c r="M234" s="52" t="s">
        <v>41</v>
      </c>
      <c r="N234" s="92" t="s">
        <v>42</v>
      </c>
      <c r="O234" s="99" t="s">
        <v>169</v>
      </c>
      <c r="P234" s="54"/>
      <c r="Q234" s="73">
        <v>27.619700000000002</v>
      </c>
      <c r="R234" s="52" t="s">
        <v>35</v>
      </c>
      <c r="S234" s="75" t="s">
        <v>39</v>
      </c>
      <c r="T234" s="99" t="s">
        <v>754</v>
      </c>
      <c r="U234" s="54"/>
      <c r="V234" s="118">
        <v>157</v>
      </c>
      <c r="W234" s="54"/>
      <c r="X234" s="11">
        <v>-11</v>
      </c>
      <c r="Y234" s="54"/>
      <c r="Z234" s="75">
        <v>9.264399722414991</v>
      </c>
      <c r="AA234" s="52" t="s">
        <v>38</v>
      </c>
      <c r="AB234" s="54"/>
      <c r="AC234" s="52" t="s">
        <v>43</v>
      </c>
      <c r="AD234" s="59"/>
      <c r="AE234" s="52" t="s">
        <v>43</v>
      </c>
      <c r="AF234" s="59"/>
      <c r="AG234" s="52" t="s">
        <v>43</v>
      </c>
      <c r="AH234" s="54"/>
      <c r="AI234" s="101">
        <v>40.371000000000002</v>
      </c>
      <c r="AJ234" s="52" t="s">
        <v>35</v>
      </c>
      <c r="AK234" s="54"/>
      <c r="AL234" s="55" t="s">
        <v>44</v>
      </c>
      <c r="AM234" s="56"/>
      <c r="AN234" s="55">
        <v>0.48577376821651636</v>
      </c>
      <c r="AO234" s="57"/>
      <c r="AP234" s="58">
        <v>10</v>
      </c>
      <c r="AQ234" s="54"/>
      <c r="AR234" s="58">
        <v>5</v>
      </c>
      <c r="AS234" s="54"/>
      <c r="AT234" s="104">
        <v>16</v>
      </c>
      <c r="AU234" s="54"/>
      <c r="AV234" s="75">
        <v>1.6</v>
      </c>
      <c r="AW234" s="54"/>
      <c r="AX234" s="91">
        <v>14.9</v>
      </c>
      <c r="AY234" s="59"/>
      <c r="AZ234" s="75">
        <v>2.9666666666666668</v>
      </c>
      <c r="BA234" s="59"/>
      <c r="BB234" s="75">
        <v>16.083333333333332</v>
      </c>
      <c r="BC234" s="57"/>
      <c r="BD234" s="55">
        <v>4.7</v>
      </c>
      <c r="BE234" s="70"/>
      <c r="BF234" s="55">
        <v>95.3</v>
      </c>
      <c r="BG234" s="54"/>
      <c r="BH234" s="60">
        <v>6800</v>
      </c>
    </row>
    <row r="235" spans="1:60" s="61" customFormat="1" ht="15.75" customHeight="1" x14ac:dyDescent="0.3">
      <c r="A235" s="8" t="s">
        <v>220</v>
      </c>
      <c r="B235" s="8" t="s">
        <v>221</v>
      </c>
      <c r="C235" s="19"/>
      <c r="D235" s="81">
        <v>9.2589000000000006</v>
      </c>
      <c r="E235" s="52" t="s">
        <v>38</v>
      </c>
      <c r="F235" s="84" t="s">
        <v>42</v>
      </c>
      <c r="G235" s="99" t="s">
        <v>101</v>
      </c>
      <c r="H235" s="13"/>
      <c r="I235" s="74">
        <v>0.47497</v>
      </c>
      <c r="J235" s="90" t="s">
        <v>42</v>
      </c>
      <c r="K235" s="53"/>
      <c r="L235" s="73">
        <v>9.5774000000000008</v>
      </c>
      <c r="M235" s="52" t="s">
        <v>38</v>
      </c>
      <c r="N235" s="75" t="s">
        <v>39</v>
      </c>
      <c r="O235" s="99" t="s">
        <v>205</v>
      </c>
      <c r="P235" s="54"/>
      <c r="Q235" s="73">
        <v>39.222799999999999</v>
      </c>
      <c r="R235" s="52" t="s">
        <v>41</v>
      </c>
      <c r="S235" s="91" t="s">
        <v>36</v>
      </c>
      <c r="T235" s="99" t="s">
        <v>504</v>
      </c>
      <c r="U235" s="54"/>
      <c r="V235" s="118">
        <v>135</v>
      </c>
      <c r="W235" s="54"/>
      <c r="X235" s="11">
        <v>-15</v>
      </c>
      <c r="Y235" s="54"/>
      <c r="Z235" s="75">
        <v>10.724145253769377</v>
      </c>
      <c r="AA235" s="52" t="s">
        <v>41</v>
      </c>
      <c r="AB235" s="54"/>
      <c r="AC235" s="75">
        <v>6.3</v>
      </c>
      <c r="AD235" s="59"/>
      <c r="AE235" s="75">
        <v>6.3</v>
      </c>
      <c r="AF235" s="59"/>
      <c r="AG235" s="75">
        <v>5.9</v>
      </c>
      <c r="AH235" s="54"/>
      <c r="AI235" s="102">
        <v>17.760999999999999</v>
      </c>
      <c r="AJ235" s="52" t="s">
        <v>41</v>
      </c>
      <c r="AK235" s="54"/>
      <c r="AL235" s="55" t="s">
        <v>44</v>
      </c>
      <c r="AM235" s="56"/>
      <c r="AN235" s="55">
        <v>0.67954979825865358</v>
      </c>
      <c r="AO235" s="57"/>
      <c r="AP235" s="58">
        <v>10</v>
      </c>
      <c r="AQ235" s="54"/>
      <c r="AR235" s="58">
        <v>5</v>
      </c>
      <c r="AS235" s="54"/>
      <c r="AT235" s="106">
        <v>13</v>
      </c>
      <c r="AU235" s="54"/>
      <c r="AV235" s="75">
        <v>1.6</v>
      </c>
      <c r="AW235" s="54"/>
      <c r="AX235" s="75">
        <v>13.516666666666667</v>
      </c>
      <c r="AY235" s="59"/>
      <c r="AZ235" s="91">
        <v>3.2833333333333332</v>
      </c>
      <c r="BA235" s="59"/>
      <c r="BB235" s="75">
        <v>14.616666666666667</v>
      </c>
      <c r="BC235" s="57"/>
      <c r="BD235" s="55">
        <v>4.9000000000000004</v>
      </c>
      <c r="BE235" s="70"/>
      <c r="BF235" s="55">
        <v>95.1</v>
      </c>
      <c r="BG235" s="54"/>
      <c r="BH235" s="60">
        <v>6900</v>
      </c>
    </row>
    <row r="236" spans="1:60" s="61" customFormat="1" ht="15.75" customHeight="1" x14ac:dyDescent="0.3">
      <c r="A236" s="8" t="s">
        <v>258</v>
      </c>
      <c r="B236" s="8" t="s">
        <v>259</v>
      </c>
      <c r="C236" s="19"/>
      <c r="D236" s="73">
        <v>10.620799999999999</v>
      </c>
      <c r="E236" s="52" t="s">
        <v>35</v>
      </c>
      <c r="F236" s="84" t="s">
        <v>42</v>
      </c>
      <c r="G236" s="99" t="s">
        <v>98</v>
      </c>
      <c r="H236" s="13"/>
      <c r="I236" s="87">
        <v>0.91247</v>
      </c>
      <c r="J236" s="89" t="s">
        <v>36</v>
      </c>
      <c r="K236" s="53"/>
      <c r="L236" s="73">
        <v>9.2579999999999991</v>
      </c>
      <c r="M236" s="52" t="s">
        <v>38</v>
      </c>
      <c r="N236" s="75" t="s">
        <v>39</v>
      </c>
      <c r="O236" s="99" t="s">
        <v>729</v>
      </c>
      <c r="P236" s="54"/>
      <c r="Q236" s="73">
        <v>30.781500000000001</v>
      </c>
      <c r="R236" s="52" t="s">
        <v>35</v>
      </c>
      <c r="S236" s="75" t="s">
        <v>39</v>
      </c>
      <c r="T236" s="99" t="s">
        <v>98</v>
      </c>
      <c r="U236" s="54"/>
      <c r="V236" s="118">
        <v>165</v>
      </c>
      <c r="W236" s="54"/>
      <c r="X236" s="11">
        <v>35</v>
      </c>
      <c r="Y236" s="54"/>
      <c r="Z236" s="75">
        <v>7.5661450256121059</v>
      </c>
      <c r="AA236" s="52" t="s">
        <v>38</v>
      </c>
      <c r="AB236" s="54"/>
      <c r="AC236" s="52" t="s">
        <v>43</v>
      </c>
      <c r="AD236" s="59"/>
      <c r="AE236" s="52" t="s">
        <v>43</v>
      </c>
      <c r="AF236" s="59"/>
      <c r="AG236" s="52" t="s">
        <v>43</v>
      </c>
      <c r="AH236" s="54"/>
      <c r="AI236" s="101">
        <v>40.371000000000002</v>
      </c>
      <c r="AJ236" s="52" t="s">
        <v>35</v>
      </c>
      <c r="AK236" s="54"/>
      <c r="AL236" s="55" t="s">
        <v>44</v>
      </c>
      <c r="AM236" s="56"/>
      <c r="AN236" s="55">
        <v>1.1278725504018048</v>
      </c>
      <c r="AO236" s="57"/>
      <c r="AP236" s="58">
        <v>10</v>
      </c>
      <c r="AQ236" s="54"/>
      <c r="AR236" s="58">
        <v>5</v>
      </c>
      <c r="AS236" s="54"/>
      <c r="AT236" s="104">
        <v>16</v>
      </c>
      <c r="AU236" s="54"/>
      <c r="AV236" s="92">
        <v>1.3333333333333333</v>
      </c>
      <c r="AW236" s="54"/>
      <c r="AX236" s="91">
        <v>15.366666666666667</v>
      </c>
      <c r="AY236" s="59"/>
      <c r="AZ236" s="75">
        <v>2.9666666666666668</v>
      </c>
      <c r="BA236" s="59"/>
      <c r="BB236" s="92">
        <v>11.9</v>
      </c>
      <c r="BC236" s="57"/>
      <c r="BD236" s="55">
        <v>4.7</v>
      </c>
      <c r="BE236" s="70"/>
      <c r="BF236" s="55">
        <v>95.3</v>
      </c>
      <c r="BG236" s="54"/>
      <c r="BH236" s="60">
        <v>8500</v>
      </c>
    </row>
    <row r="237" spans="1:60" s="61" customFormat="1" ht="15.75" customHeight="1" x14ac:dyDescent="0.3">
      <c r="A237" s="8" t="s">
        <v>294</v>
      </c>
      <c r="B237" s="8" t="s">
        <v>295</v>
      </c>
      <c r="C237" s="19"/>
      <c r="D237" s="73">
        <v>11.651400000000001</v>
      </c>
      <c r="E237" s="52" t="s">
        <v>38</v>
      </c>
      <c r="F237" s="83" t="s">
        <v>36</v>
      </c>
      <c r="G237" s="99" t="s">
        <v>59</v>
      </c>
      <c r="H237" s="13"/>
      <c r="I237" s="74">
        <v>0.49220000000000003</v>
      </c>
      <c r="J237" s="76" t="s">
        <v>39</v>
      </c>
      <c r="K237" s="53"/>
      <c r="L237" s="73">
        <v>9.6674000000000007</v>
      </c>
      <c r="M237" s="52" t="s">
        <v>41</v>
      </c>
      <c r="N237" s="75" t="s">
        <v>39</v>
      </c>
      <c r="O237" s="99" t="s">
        <v>718</v>
      </c>
      <c r="P237" s="54"/>
      <c r="Q237" s="82">
        <v>40.938699999999997</v>
      </c>
      <c r="R237" s="52" t="s">
        <v>38</v>
      </c>
      <c r="S237" s="91" t="s">
        <v>36</v>
      </c>
      <c r="T237" s="99" t="s">
        <v>612</v>
      </c>
      <c r="U237" s="54"/>
      <c r="V237" s="119">
        <v>230</v>
      </c>
      <c r="W237" s="54"/>
      <c r="X237" s="11">
        <v>-21</v>
      </c>
      <c r="Y237" s="54"/>
      <c r="Z237" s="91">
        <v>13.887366551943353</v>
      </c>
      <c r="AA237" s="52" t="s">
        <v>38</v>
      </c>
      <c r="AB237" s="54"/>
      <c r="AC237" s="52" t="s">
        <v>43</v>
      </c>
      <c r="AD237" s="59"/>
      <c r="AE237" s="52" t="s">
        <v>43</v>
      </c>
      <c r="AF237" s="59"/>
      <c r="AG237" s="52" t="s">
        <v>43</v>
      </c>
      <c r="AH237" s="54"/>
      <c r="AI237" s="101">
        <v>40.371000000000002</v>
      </c>
      <c r="AJ237" s="52" t="s">
        <v>35</v>
      </c>
      <c r="AK237" s="54"/>
      <c r="AL237" s="55" t="s">
        <v>44</v>
      </c>
      <c r="AM237" s="56"/>
      <c r="AN237" s="55">
        <v>6.5764956047087708E-2</v>
      </c>
      <c r="AO237" s="57"/>
      <c r="AP237" s="58">
        <v>10</v>
      </c>
      <c r="AQ237" s="54"/>
      <c r="AR237" s="58">
        <v>5</v>
      </c>
      <c r="AS237" s="54"/>
      <c r="AT237" s="104">
        <v>16</v>
      </c>
      <c r="AU237" s="54"/>
      <c r="AV237" s="75">
        <v>1.65</v>
      </c>
      <c r="AW237" s="54"/>
      <c r="AX237" s="92">
        <v>9.8000000000000007</v>
      </c>
      <c r="AY237" s="59"/>
      <c r="AZ237" s="75">
        <v>2.8166666666666669</v>
      </c>
      <c r="BA237" s="59"/>
      <c r="BB237" s="92">
        <v>9.8666666666666671</v>
      </c>
      <c r="BC237" s="57"/>
      <c r="BD237" s="55">
        <v>4.7</v>
      </c>
      <c r="BE237" s="70"/>
      <c r="BF237" s="55">
        <v>95.3</v>
      </c>
      <c r="BG237" s="54"/>
      <c r="BH237" s="60">
        <v>7400</v>
      </c>
    </row>
    <row r="238" spans="1:60" s="61" customFormat="1" ht="15.75" customHeight="1" x14ac:dyDescent="0.3">
      <c r="A238" s="8" t="s">
        <v>324</v>
      </c>
      <c r="B238" s="8" t="s">
        <v>325</v>
      </c>
      <c r="C238" s="19"/>
      <c r="D238" s="81">
        <v>9.1415000000000006</v>
      </c>
      <c r="E238" s="52" t="s">
        <v>38</v>
      </c>
      <c r="F238" s="84" t="s">
        <v>42</v>
      </c>
      <c r="G238" s="99" t="s">
        <v>92</v>
      </c>
      <c r="H238" s="13"/>
      <c r="I238" s="86">
        <v>0.30345</v>
      </c>
      <c r="J238" s="90" t="s">
        <v>42</v>
      </c>
      <c r="K238" s="53"/>
      <c r="L238" s="82">
        <v>11.125999999999999</v>
      </c>
      <c r="M238" s="52" t="s">
        <v>38</v>
      </c>
      <c r="N238" s="91" t="s">
        <v>36</v>
      </c>
      <c r="O238" s="99" t="s">
        <v>113</v>
      </c>
      <c r="P238" s="54"/>
      <c r="Q238" s="73">
        <v>34.722000000000001</v>
      </c>
      <c r="R238" s="52" t="s">
        <v>38</v>
      </c>
      <c r="S238" s="91" t="s">
        <v>36</v>
      </c>
      <c r="T238" s="99" t="s">
        <v>68</v>
      </c>
      <c r="U238" s="54"/>
      <c r="V238" s="118">
        <v>139</v>
      </c>
      <c r="W238" s="54"/>
      <c r="X238" s="11">
        <v>0</v>
      </c>
      <c r="Y238" s="54"/>
      <c r="Z238" s="75">
        <v>9.5946494983904742</v>
      </c>
      <c r="AA238" s="52" t="s">
        <v>35</v>
      </c>
      <c r="AB238" s="54"/>
      <c r="AC238" s="52" t="s">
        <v>43</v>
      </c>
      <c r="AD238" s="59"/>
      <c r="AE238" s="52" t="s">
        <v>43</v>
      </c>
      <c r="AF238" s="59"/>
      <c r="AG238" s="52" t="s">
        <v>43</v>
      </c>
      <c r="AH238" s="54"/>
      <c r="AI238" s="102">
        <v>17.760999999999999</v>
      </c>
      <c r="AJ238" s="52" t="s">
        <v>41</v>
      </c>
      <c r="AK238" s="54"/>
      <c r="AL238" s="55" t="s">
        <v>44</v>
      </c>
      <c r="AM238" s="56"/>
      <c r="AN238" s="55">
        <v>0.70319092414913897</v>
      </c>
      <c r="AO238" s="57"/>
      <c r="AP238" s="58">
        <v>10</v>
      </c>
      <c r="AQ238" s="54"/>
      <c r="AR238" s="58">
        <v>5</v>
      </c>
      <c r="AS238" s="54"/>
      <c r="AT238" s="106">
        <v>13</v>
      </c>
      <c r="AU238" s="54"/>
      <c r="AV238" s="75">
        <v>1.6666666666666667</v>
      </c>
      <c r="AW238" s="54"/>
      <c r="AX238" s="92">
        <v>10.266666666666667</v>
      </c>
      <c r="AY238" s="59"/>
      <c r="AZ238" s="75">
        <v>2.9166666666666665</v>
      </c>
      <c r="BA238" s="59"/>
      <c r="BB238" s="92">
        <v>11.316666666666666</v>
      </c>
      <c r="BC238" s="57"/>
      <c r="BD238" s="55">
        <v>4.9000000000000004</v>
      </c>
      <c r="BE238" s="70"/>
      <c r="BF238" s="55">
        <v>95.1</v>
      </c>
      <c r="BG238" s="54"/>
      <c r="BH238" s="60">
        <v>6200</v>
      </c>
    </row>
    <row r="239" spans="1:60" s="61" customFormat="1" ht="15.75" customHeight="1" x14ac:dyDescent="0.3">
      <c r="A239" s="8" t="s">
        <v>341</v>
      </c>
      <c r="B239" s="8" t="s">
        <v>342</v>
      </c>
      <c r="C239" s="19"/>
      <c r="D239" s="73">
        <v>12.2883</v>
      </c>
      <c r="E239" s="52" t="s">
        <v>38</v>
      </c>
      <c r="F239" s="84" t="s">
        <v>42</v>
      </c>
      <c r="G239" s="99" t="s">
        <v>68</v>
      </c>
      <c r="H239" s="13"/>
      <c r="I239" s="74">
        <v>0.61663000000000001</v>
      </c>
      <c r="J239" s="76" t="s">
        <v>39</v>
      </c>
      <c r="K239" s="53"/>
      <c r="L239" s="82">
        <v>12.1119</v>
      </c>
      <c r="M239" s="52" t="s">
        <v>35</v>
      </c>
      <c r="N239" s="91" t="s">
        <v>36</v>
      </c>
      <c r="O239" s="99" t="s">
        <v>1141</v>
      </c>
      <c r="P239" s="54"/>
      <c r="Q239" s="82">
        <v>40.980699999999999</v>
      </c>
      <c r="R239" s="52" t="s">
        <v>35</v>
      </c>
      <c r="S239" s="91" t="s">
        <v>36</v>
      </c>
      <c r="T239" s="99" t="s">
        <v>718</v>
      </c>
      <c r="U239" s="54"/>
      <c r="V239" s="119">
        <v>266</v>
      </c>
      <c r="W239" s="54"/>
      <c r="X239" s="11">
        <v>17</v>
      </c>
      <c r="Y239" s="54"/>
      <c r="Z239" s="75">
        <v>10.230479774223895</v>
      </c>
      <c r="AA239" s="52" t="s">
        <v>35</v>
      </c>
      <c r="AB239" s="54"/>
      <c r="AC239" s="52" t="s">
        <v>43</v>
      </c>
      <c r="AD239" s="59"/>
      <c r="AE239" s="52" t="s">
        <v>43</v>
      </c>
      <c r="AF239" s="59"/>
      <c r="AG239" s="52" t="s">
        <v>43</v>
      </c>
      <c r="AH239" s="54"/>
      <c r="AI239" s="102">
        <v>17.760999999999999</v>
      </c>
      <c r="AJ239" s="52" t="s">
        <v>41</v>
      </c>
      <c r="AK239" s="54"/>
      <c r="AL239" s="55" t="s">
        <v>44</v>
      </c>
      <c r="AM239" s="56"/>
      <c r="AN239" s="55">
        <v>0.58795860771401687</v>
      </c>
      <c r="AO239" s="57"/>
      <c r="AP239" s="58">
        <v>10</v>
      </c>
      <c r="AQ239" s="54"/>
      <c r="AR239" s="58">
        <v>5</v>
      </c>
      <c r="AS239" s="54"/>
      <c r="AT239" s="104">
        <v>16</v>
      </c>
      <c r="AU239" s="54"/>
      <c r="AV239" s="75">
        <v>1.8333333333333333</v>
      </c>
      <c r="AW239" s="54"/>
      <c r="AX239" s="91">
        <v>14.066666666666666</v>
      </c>
      <c r="AY239" s="59"/>
      <c r="AZ239" s="75">
        <v>2.95</v>
      </c>
      <c r="BA239" s="59"/>
      <c r="BB239" s="75">
        <v>15.966666666666667</v>
      </c>
      <c r="BC239" s="57"/>
      <c r="BD239" s="55">
        <v>4.9000000000000004</v>
      </c>
      <c r="BE239" s="70"/>
      <c r="BF239" s="55">
        <v>95.1</v>
      </c>
      <c r="BG239" s="54"/>
      <c r="BH239" s="60">
        <v>11400</v>
      </c>
    </row>
    <row r="240" spans="1:60" s="61" customFormat="1" ht="15.75" customHeight="1" x14ac:dyDescent="0.3">
      <c r="A240" s="8" t="s">
        <v>343</v>
      </c>
      <c r="B240" s="8" t="s">
        <v>344</v>
      </c>
      <c r="C240" s="19"/>
      <c r="D240" s="81">
        <v>8.2187999999999999</v>
      </c>
      <c r="E240" s="52" t="s">
        <v>38</v>
      </c>
      <c r="F240" s="84" t="s">
        <v>42</v>
      </c>
      <c r="G240" s="99" t="s">
        <v>212</v>
      </c>
      <c r="H240" s="13"/>
      <c r="I240" s="74">
        <v>0.51600000000000001</v>
      </c>
      <c r="J240" s="76" t="s">
        <v>39</v>
      </c>
      <c r="K240" s="53"/>
      <c r="L240" s="81">
        <v>4.4790000000000001</v>
      </c>
      <c r="M240" s="52" t="s">
        <v>38</v>
      </c>
      <c r="N240" s="92" t="s">
        <v>42</v>
      </c>
      <c r="O240" s="99" t="s">
        <v>251</v>
      </c>
      <c r="P240" s="54"/>
      <c r="Q240" s="81">
        <v>15.3505</v>
      </c>
      <c r="R240" s="52" t="s">
        <v>35</v>
      </c>
      <c r="S240" s="92" t="s">
        <v>42</v>
      </c>
      <c r="T240" s="99" t="s">
        <v>765</v>
      </c>
      <c r="U240" s="54"/>
      <c r="V240" s="117">
        <v>6</v>
      </c>
      <c r="W240" s="54"/>
      <c r="X240" s="11">
        <v>1</v>
      </c>
      <c r="Y240" s="54"/>
      <c r="Z240" s="92">
        <v>4.0876674204209422</v>
      </c>
      <c r="AA240" s="52" t="s">
        <v>38</v>
      </c>
      <c r="AB240" s="54"/>
      <c r="AC240" s="52" t="s">
        <v>43</v>
      </c>
      <c r="AD240" s="59"/>
      <c r="AE240" s="52" t="s">
        <v>43</v>
      </c>
      <c r="AF240" s="59"/>
      <c r="AG240" s="52" t="s">
        <v>43</v>
      </c>
      <c r="AH240" s="54"/>
      <c r="AI240" s="102">
        <v>17.760999999999999</v>
      </c>
      <c r="AJ240" s="52" t="s">
        <v>41</v>
      </c>
      <c r="AK240" s="54"/>
      <c r="AL240" s="55" t="s">
        <v>44</v>
      </c>
      <c r="AM240" s="56"/>
      <c r="AN240" s="55">
        <v>0.78274482518698907</v>
      </c>
      <c r="AO240" s="57"/>
      <c r="AP240" s="58">
        <v>9</v>
      </c>
      <c r="AQ240" s="54"/>
      <c r="AR240" s="58">
        <v>4</v>
      </c>
      <c r="AS240" s="54"/>
      <c r="AT240" s="104">
        <v>15</v>
      </c>
      <c r="AU240" s="54"/>
      <c r="AV240" s="75">
        <v>1.5166666666666666</v>
      </c>
      <c r="AW240" s="54"/>
      <c r="AX240" s="75">
        <v>13.116666666666667</v>
      </c>
      <c r="AY240" s="59"/>
      <c r="AZ240" s="91">
        <v>3.15</v>
      </c>
      <c r="BA240" s="59"/>
      <c r="BB240" s="91">
        <v>22.016666666666666</v>
      </c>
      <c r="BC240" s="57"/>
      <c r="BD240" s="55">
        <v>4.9000000000000004</v>
      </c>
      <c r="BE240" s="70"/>
      <c r="BF240" s="55">
        <v>95.1</v>
      </c>
      <c r="BG240" s="54"/>
      <c r="BH240" s="60">
        <v>6500</v>
      </c>
    </row>
    <row r="241" spans="1:60" s="61" customFormat="1" ht="15.75" customHeight="1" x14ac:dyDescent="0.3">
      <c r="A241" s="8" t="s">
        <v>357</v>
      </c>
      <c r="B241" s="8" t="s">
        <v>358</v>
      </c>
      <c r="C241" s="19"/>
      <c r="D241" s="73">
        <v>10.8011</v>
      </c>
      <c r="E241" s="52" t="s">
        <v>38</v>
      </c>
      <c r="F241" s="85" t="s">
        <v>39</v>
      </c>
      <c r="G241" s="99" t="s">
        <v>53</v>
      </c>
      <c r="H241" s="13"/>
      <c r="I241" s="74">
        <v>0.59125000000000005</v>
      </c>
      <c r="J241" s="76" t="s">
        <v>39</v>
      </c>
      <c r="K241" s="53"/>
      <c r="L241" s="82">
        <v>10.9421</v>
      </c>
      <c r="M241" s="52" t="s">
        <v>38</v>
      </c>
      <c r="N241" s="91" t="s">
        <v>36</v>
      </c>
      <c r="O241" s="99" t="s">
        <v>1140</v>
      </c>
      <c r="P241" s="54"/>
      <c r="Q241" s="73">
        <v>27.369299999999999</v>
      </c>
      <c r="R241" s="52" t="s">
        <v>38</v>
      </c>
      <c r="S241" s="92" t="s">
        <v>42</v>
      </c>
      <c r="T241" s="99" t="s">
        <v>741</v>
      </c>
      <c r="U241" s="54"/>
      <c r="V241" s="118">
        <v>204</v>
      </c>
      <c r="W241" s="54"/>
      <c r="X241" s="11">
        <v>-6</v>
      </c>
      <c r="Y241" s="54"/>
      <c r="Z241" s="75">
        <v>9.9127173253994005</v>
      </c>
      <c r="AA241" s="52" t="s">
        <v>38</v>
      </c>
      <c r="AB241" s="54"/>
      <c r="AC241" s="52" t="s">
        <v>43</v>
      </c>
      <c r="AD241" s="59"/>
      <c r="AE241" s="52" t="s">
        <v>43</v>
      </c>
      <c r="AF241" s="59"/>
      <c r="AG241" s="52" t="s">
        <v>43</v>
      </c>
      <c r="AH241" s="54"/>
      <c r="AI241" s="102">
        <v>17.760999999999999</v>
      </c>
      <c r="AJ241" s="52" t="s">
        <v>41</v>
      </c>
      <c r="AK241" s="54"/>
      <c r="AL241" s="55" t="s">
        <v>44</v>
      </c>
      <c r="AM241" s="56"/>
      <c r="AN241" s="55">
        <v>3.7225567196378968</v>
      </c>
      <c r="AO241" s="57"/>
      <c r="AP241" s="58">
        <v>10</v>
      </c>
      <c r="AQ241" s="54"/>
      <c r="AR241" s="58">
        <v>5</v>
      </c>
      <c r="AS241" s="54"/>
      <c r="AT241" s="104">
        <v>16</v>
      </c>
      <c r="AU241" s="54"/>
      <c r="AV241" s="92">
        <v>1.4166666666666667</v>
      </c>
      <c r="AW241" s="54"/>
      <c r="AX241" s="75">
        <v>13.266666666666667</v>
      </c>
      <c r="AY241" s="59"/>
      <c r="AZ241" s="91">
        <v>3.1833333333333331</v>
      </c>
      <c r="BA241" s="59"/>
      <c r="BB241" s="75">
        <v>17.683333333333334</v>
      </c>
      <c r="BC241" s="57"/>
      <c r="BD241" s="55">
        <v>4.9000000000000004</v>
      </c>
      <c r="BE241" s="70"/>
      <c r="BF241" s="55">
        <v>95.1</v>
      </c>
      <c r="BG241" s="54"/>
      <c r="BH241" s="60">
        <v>7400</v>
      </c>
    </row>
    <row r="242" spans="1:60" s="61" customFormat="1" ht="15.75" customHeight="1" x14ac:dyDescent="0.3">
      <c r="A242" s="8" t="s">
        <v>366</v>
      </c>
      <c r="B242" s="8" t="s">
        <v>367</v>
      </c>
      <c r="C242" s="19"/>
      <c r="D242" s="82">
        <v>12.705</v>
      </c>
      <c r="E242" s="52" t="s">
        <v>35</v>
      </c>
      <c r="F242" s="85" t="s">
        <v>39</v>
      </c>
      <c r="G242" s="99" t="s">
        <v>137</v>
      </c>
      <c r="H242" s="13"/>
      <c r="I242" s="87">
        <v>0.90469999999999995</v>
      </c>
      <c r="J242" s="76" t="s">
        <v>39</v>
      </c>
      <c r="K242" s="53"/>
      <c r="L242" s="82">
        <v>17.477799999999998</v>
      </c>
      <c r="M242" s="52" t="s">
        <v>41</v>
      </c>
      <c r="N242" s="91" t="s">
        <v>36</v>
      </c>
      <c r="O242" s="99" t="s">
        <v>1142</v>
      </c>
      <c r="P242" s="54"/>
      <c r="Q242" s="73">
        <v>31.392800000000001</v>
      </c>
      <c r="R242" s="52" t="s">
        <v>35</v>
      </c>
      <c r="S242" s="75" t="s">
        <v>39</v>
      </c>
      <c r="T242" s="99" t="s">
        <v>763</v>
      </c>
      <c r="U242" s="54"/>
      <c r="V242" s="119">
        <v>286</v>
      </c>
      <c r="W242" s="54"/>
      <c r="X242" s="11">
        <v>-1</v>
      </c>
      <c r="Y242" s="54"/>
      <c r="Z242" s="91">
        <v>13.847808550685668</v>
      </c>
      <c r="AA242" s="52" t="s">
        <v>35</v>
      </c>
      <c r="AB242" s="54"/>
      <c r="AC242" s="52" t="s">
        <v>43</v>
      </c>
      <c r="AD242" s="59"/>
      <c r="AE242" s="52" t="s">
        <v>43</v>
      </c>
      <c r="AF242" s="59"/>
      <c r="AG242" s="52" t="s">
        <v>43</v>
      </c>
      <c r="AH242" s="54"/>
      <c r="AI242" s="102">
        <v>9.8010000000000002</v>
      </c>
      <c r="AJ242" s="52" t="s">
        <v>35</v>
      </c>
      <c r="AK242" s="54"/>
      <c r="AL242" s="55" t="s">
        <v>44</v>
      </c>
      <c r="AM242" s="56"/>
      <c r="AN242" s="55">
        <v>1.411669803710675</v>
      </c>
      <c r="AO242" s="57"/>
      <c r="AP242" s="58">
        <v>6</v>
      </c>
      <c r="AQ242" s="54"/>
      <c r="AR242" s="58">
        <v>4</v>
      </c>
      <c r="AS242" s="54"/>
      <c r="AT242" s="105">
        <v>8</v>
      </c>
      <c r="AU242" s="54"/>
      <c r="AV242" s="75">
        <v>1.6833333333333333</v>
      </c>
      <c r="AW242" s="54"/>
      <c r="AX242" s="91">
        <v>17.133333333333333</v>
      </c>
      <c r="AY242" s="59"/>
      <c r="AZ242" s="75">
        <v>3.05</v>
      </c>
      <c r="BA242" s="59"/>
      <c r="BB242" s="75">
        <v>13.666666666666666</v>
      </c>
      <c r="BC242" s="57"/>
      <c r="BD242" s="55">
        <v>6.1</v>
      </c>
      <c r="BE242" s="70"/>
      <c r="BF242" s="55">
        <v>93.9</v>
      </c>
      <c r="BG242" s="54"/>
      <c r="BH242" s="60">
        <v>10200</v>
      </c>
    </row>
    <row r="243" spans="1:60" s="61" customFormat="1" ht="15.75" customHeight="1" x14ac:dyDescent="0.3">
      <c r="A243" s="8" t="s">
        <v>416</v>
      </c>
      <c r="B243" s="8" t="s">
        <v>417</v>
      </c>
      <c r="C243" s="19"/>
      <c r="D243" s="73">
        <v>10.7163</v>
      </c>
      <c r="E243" s="52" t="s">
        <v>38</v>
      </c>
      <c r="F243" s="85" t="s">
        <v>39</v>
      </c>
      <c r="G243" s="99" t="s">
        <v>62</v>
      </c>
      <c r="H243" s="13"/>
      <c r="I243" s="74">
        <v>0.37362000000000001</v>
      </c>
      <c r="J243" s="90" t="s">
        <v>42</v>
      </c>
      <c r="K243" s="53"/>
      <c r="L243" s="81">
        <v>6.2355</v>
      </c>
      <c r="M243" s="52" t="s">
        <v>35</v>
      </c>
      <c r="N243" s="92" t="s">
        <v>42</v>
      </c>
      <c r="O243" s="99" t="s">
        <v>191</v>
      </c>
      <c r="P243" s="54"/>
      <c r="Q243" s="81">
        <v>20.0852</v>
      </c>
      <c r="R243" s="52" t="s">
        <v>35</v>
      </c>
      <c r="S243" s="92" t="s">
        <v>42</v>
      </c>
      <c r="T243" s="99" t="s">
        <v>755</v>
      </c>
      <c r="U243" s="54"/>
      <c r="V243" s="117">
        <v>49</v>
      </c>
      <c r="W243" s="54"/>
      <c r="X243" s="11">
        <v>11</v>
      </c>
      <c r="Y243" s="54"/>
      <c r="Z243" s="92">
        <v>6.4861816130851668</v>
      </c>
      <c r="AA243" s="52" t="s">
        <v>35</v>
      </c>
      <c r="AB243" s="54"/>
      <c r="AC243" s="52" t="s">
        <v>43</v>
      </c>
      <c r="AD243" s="59"/>
      <c r="AE243" s="52" t="s">
        <v>43</v>
      </c>
      <c r="AF243" s="59"/>
      <c r="AG243" s="52" t="s">
        <v>43</v>
      </c>
      <c r="AH243" s="54"/>
      <c r="AI243" s="102">
        <v>17.760999999999999</v>
      </c>
      <c r="AJ243" s="52" t="s">
        <v>41</v>
      </c>
      <c r="AK243" s="54"/>
      <c r="AL243" s="55" t="s">
        <v>44</v>
      </c>
      <c r="AM243" s="56"/>
      <c r="AN243" s="55">
        <v>1.0026947421194459</v>
      </c>
      <c r="AO243" s="57"/>
      <c r="AP243" s="58">
        <v>10</v>
      </c>
      <c r="AQ243" s="54"/>
      <c r="AR243" s="58">
        <v>4</v>
      </c>
      <c r="AS243" s="54"/>
      <c r="AT243" s="104">
        <v>16</v>
      </c>
      <c r="AU243" s="54"/>
      <c r="AV243" s="75">
        <v>1.7833333333333334</v>
      </c>
      <c r="AW243" s="54"/>
      <c r="AX243" s="75">
        <v>13.466666666666667</v>
      </c>
      <c r="AY243" s="59"/>
      <c r="AZ243" s="75">
        <v>2.8666666666666667</v>
      </c>
      <c r="BA243" s="59"/>
      <c r="BB243" s="75">
        <v>13.316666666666666</v>
      </c>
      <c r="BC243" s="57"/>
      <c r="BD243" s="55">
        <v>4.9000000000000004</v>
      </c>
      <c r="BE243" s="70"/>
      <c r="BF243" s="55">
        <v>95.1</v>
      </c>
      <c r="BG243" s="54"/>
      <c r="BH243" s="60">
        <v>7600</v>
      </c>
    </row>
    <row r="244" spans="1:60" s="61" customFormat="1" ht="15.75" customHeight="1" x14ac:dyDescent="0.3">
      <c r="A244" s="8" t="s">
        <v>693</v>
      </c>
      <c r="B244" s="8" t="s">
        <v>694</v>
      </c>
      <c r="C244" s="19"/>
      <c r="D244" s="81">
        <v>8.6597000000000008</v>
      </c>
      <c r="E244" s="52" t="s">
        <v>38</v>
      </c>
      <c r="F244" s="84" t="s">
        <v>42</v>
      </c>
      <c r="G244" s="99" t="s">
        <v>323</v>
      </c>
      <c r="H244" s="13"/>
      <c r="I244" s="74">
        <v>0.42435</v>
      </c>
      <c r="J244" s="76" t="s">
        <v>39</v>
      </c>
      <c r="K244" s="53"/>
      <c r="L244" s="82">
        <v>11.677</v>
      </c>
      <c r="M244" s="52" t="s">
        <v>38</v>
      </c>
      <c r="N244" s="75" t="s">
        <v>39</v>
      </c>
      <c r="O244" s="99" t="s">
        <v>557</v>
      </c>
      <c r="P244" s="54"/>
      <c r="Q244" s="82">
        <v>60.171599999999998</v>
      </c>
      <c r="R244" s="52" t="s">
        <v>35</v>
      </c>
      <c r="S244" s="75" t="s">
        <v>39</v>
      </c>
      <c r="T244" s="99" t="s">
        <v>264</v>
      </c>
      <c r="U244" s="54"/>
      <c r="V244" s="118">
        <v>156</v>
      </c>
      <c r="W244" s="54"/>
      <c r="X244" s="11">
        <v>-2</v>
      </c>
      <c r="Y244" s="54"/>
      <c r="Z244" s="91">
        <v>18.425741631566776</v>
      </c>
      <c r="AA244" s="52" t="s">
        <v>38</v>
      </c>
      <c r="AB244" s="54"/>
      <c r="AC244" s="91">
        <v>5.3</v>
      </c>
      <c r="AD244" s="59"/>
      <c r="AE244" s="91">
        <v>5.3</v>
      </c>
      <c r="AF244" s="59"/>
      <c r="AG244" s="75">
        <v>6.2</v>
      </c>
      <c r="AH244" s="54"/>
      <c r="AI244" s="102">
        <v>17.760999999999999</v>
      </c>
      <c r="AJ244" s="52" t="s">
        <v>41</v>
      </c>
      <c r="AK244" s="54"/>
      <c r="AL244" s="55" t="s">
        <v>44</v>
      </c>
      <c r="AM244" s="56"/>
      <c r="AN244" s="55">
        <v>4.5338931180036367E-2</v>
      </c>
      <c r="AO244" s="57"/>
      <c r="AP244" s="58">
        <v>10</v>
      </c>
      <c r="AQ244" s="54"/>
      <c r="AR244" s="58">
        <v>5</v>
      </c>
      <c r="AS244" s="54"/>
      <c r="AT244" s="106">
        <v>14</v>
      </c>
      <c r="AU244" s="54"/>
      <c r="AV244" s="92">
        <v>1.4833333333333334</v>
      </c>
      <c r="AW244" s="54"/>
      <c r="AX244" s="75">
        <v>10.666666666666666</v>
      </c>
      <c r="AY244" s="59"/>
      <c r="AZ244" s="75">
        <v>2.9666666666666668</v>
      </c>
      <c r="BA244" s="59"/>
      <c r="BB244" s="92">
        <v>10.733333333333333</v>
      </c>
      <c r="BC244" s="57"/>
      <c r="BD244" s="55">
        <v>4.9000000000000004</v>
      </c>
      <c r="BE244" s="70"/>
      <c r="BF244" s="55">
        <v>95.1</v>
      </c>
      <c r="BG244" s="54"/>
      <c r="BH244" s="60">
        <v>5600</v>
      </c>
    </row>
    <row r="245" spans="1:60" s="61" customFormat="1" x14ac:dyDescent="0.3">
      <c r="A245" s="8"/>
      <c r="B245" s="8"/>
      <c r="D245" s="120"/>
      <c r="E245" s="52"/>
      <c r="F245" s="121"/>
      <c r="G245" s="99"/>
      <c r="H245" s="13"/>
      <c r="I245" s="88"/>
      <c r="J245" s="107"/>
      <c r="K245" s="53"/>
      <c r="L245" s="120"/>
      <c r="M245" s="52"/>
      <c r="N245" s="52"/>
      <c r="O245" s="99"/>
      <c r="P245" s="54"/>
      <c r="Q245" s="120"/>
      <c r="R245" s="52"/>
      <c r="S245" s="52"/>
      <c r="T245" s="99"/>
      <c r="U245" s="54"/>
      <c r="V245" s="58"/>
      <c r="W245" s="54"/>
      <c r="X245" s="11"/>
      <c r="Y245" s="54"/>
      <c r="Z245" s="52"/>
      <c r="AA245" s="52"/>
      <c r="AB245" s="54"/>
      <c r="AC245" s="52"/>
      <c r="AD245" s="59"/>
      <c r="AE245" s="52"/>
      <c r="AF245" s="59"/>
      <c r="AG245" s="52"/>
      <c r="AH245" s="54"/>
      <c r="AI245" s="122"/>
      <c r="AJ245" s="52"/>
      <c r="AK245" s="54"/>
      <c r="AL245" s="55"/>
      <c r="AM245" s="56"/>
      <c r="AN245" s="55"/>
      <c r="AO245" s="57"/>
      <c r="AP245" s="58"/>
      <c r="AQ245" s="54"/>
      <c r="AR245" s="58"/>
      <c r="AS245" s="54"/>
      <c r="AT245" s="93"/>
      <c r="AU245" s="54"/>
      <c r="AV245" s="52"/>
      <c r="AW245" s="54"/>
      <c r="AX245" s="52"/>
      <c r="AY245" s="59"/>
      <c r="AZ245" s="52"/>
      <c r="BA245" s="59"/>
      <c r="BB245" s="52"/>
      <c r="BC245" s="57"/>
      <c r="BD245" s="55"/>
      <c r="BE245" s="70"/>
      <c r="BF245" s="55"/>
      <c r="BG245" s="54"/>
      <c r="BH245" s="60"/>
    </row>
    <row r="246" spans="1:60" s="37" customFormat="1" ht="15.75" customHeight="1" x14ac:dyDescent="0.3">
      <c r="A246" s="108"/>
      <c r="B246" s="109" t="s">
        <v>1200</v>
      </c>
      <c r="C246" s="21"/>
      <c r="D246" s="110"/>
      <c r="E246" s="110"/>
      <c r="F246" s="110"/>
      <c r="G246" s="110"/>
      <c r="H246" s="111"/>
      <c r="I246" s="110"/>
      <c r="J246" s="110"/>
      <c r="K246" s="112"/>
      <c r="L246" s="110"/>
      <c r="M246" s="110"/>
      <c r="N246" s="110"/>
      <c r="O246" s="110"/>
      <c r="P246" s="111"/>
      <c r="Q246" s="110"/>
      <c r="R246" s="110"/>
      <c r="S246" s="113"/>
      <c r="T246" s="113"/>
      <c r="U246" s="114"/>
      <c r="V246" s="113"/>
      <c r="W246" s="21"/>
      <c r="X246" s="113"/>
      <c r="Y246" s="21"/>
      <c r="Z246" s="113"/>
      <c r="AA246" s="113"/>
      <c r="AB246" s="21"/>
      <c r="AC246" s="113"/>
      <c r="AD246" s="21"/>
      <c r="AE246" s="115"/>
      <c r="AF246" s="21"/>
      <c r="AG246" s="115"/>
      <c r="AH246" s="21"/>
      <c r="AI246" s="116"/>
      <c r="AJ246" s="116"/>
      <c r="AL246" s="115"/>
      <c r="AN246" s="115"/>
      <c r="AP246" s="115"/>
      <c r="AR246" s="115"/>
      <c r="AT246" s="115"/>
      <c r="AV246" s="115"/>
      <c r="AX246" s="115"/>
      <c r="AZ246" s="115"/>
      <c r="BB246" s="115"/>
      <c r="BD246" s="115"/>
      <c r="BF246" s="115"/>
      <c r="BH246" s="115"/>
    </row>
    <row r="247" spans="1:60" s="61" customFormat="1" ht="15.75" customHeight="1" x14ac:dyDescent="0.3">
      <c r="A247" s="8" t="s">
        <v>54</v>
      </c>
      <c r="B247" s="8" t="s">
        <v>55</v>
      </c>
      <c r="C247" s="19"/>
      <c r="D247" s="73">
        <v>10.6967</v>
      </c>
      <c r="E247" s="52" t="s">
        <v>41</v>
      </c>
      <c r="F247" s="84" t="s">
        <v>42</v>
      </c>
      <c r="G247" s="99" t="s">
        <v>267</v>
      </c>
      <c r="H247" s="13"/>
      <c r="I247" s="74">
        <v>0.50292999999999999</v>
      </c>
      <c r="J247" s="76" t="s">
        <v>39</v>
      </c>
      <c r="K247" s="53"/>
      <c r="L247" s="73">
        <v>8.4901999999999997</v>
      </c>
      <c r="M247" s="52" t="s">
        <v>35</v>
      </c>
      <c r="N247" s="92" t="s">
        <v>42</v>
      </c>
      <c r="O247" s="99" t="s">
        <v>59</v>
      </c>
      <c r="P247" s="54"/>
      <c r="Q247" s="73">
        <v>33.577199999999998</v>
      </c>
      <c r="R247" s="52" t="s">
        <v>35</v>
      </c>
      <c r="S247" s="75" t="s">
        <v>39</v>
      </c>
      <c r="T247" s="99" t="s">
        <v>765</v>
      </c>
      <c r="U247" s="54"/>
      <c r="V247" s="118">
        <v>153</v>
      </c>
      <c r="W247" s="54"/>
      <c r="X247" s="11">
        <v>2</v>
      </c>
      <c r="Y247" s="54"/>
      <c r="Z247" s="75">
        <v>8.5621777191509771</v>
      </c>
      <c r="AA247" s="52" t="s">
        <v>35</v>
      </c>
      <c r="AB247" s="54"/>
      <c r="AC247" s="91">
        <v>5.0999999999999996</v>
      </c>
      <c r="AD247" s="59"/>
      <c r="AE247" s="91">
        <v>5.0999999999999996</v>
      </c>
      <c r="AF247" s="59"/>
      <c r="AG247" s="91">
        <v>5.6</v>
      </c>
      <c r="AH247" s="54"/>
      <c r="AI247" s="101">
        <v>23.123000000000001</v>
      </c>
      <c r="AJ247" s="52" t="s">
        <v>38</v>
      </c>
      <c r="AK247" s="54"/>
      <c r="AL247" s="55" t="s">
        <v>44</v>
      </c>
      <c r="AM247" s="56"/>
      <c r="AN247" s="55">
        <v>0.47967382180117518</v>
      </c>
      <c r="AO247" s="57"/>
      <c r="AP247" s="58">
        <v>10</v>
      </c>
      <c r="AQ247" s="54"/>
      <c r="AR247" s="58">
        <v>4</v>
      </c>
      <c r="AS247" s="54"/>
      <c r="AT247" s="104">
        <v>16</v>
      </c>
      <c r="AU247" s="54"/>
      <c r="AV247" s="75">
        <v>1.5</v>
      </c>
      <c r="AW247" s="54"/>
      <c r="AX247" s="92">
        <v>9.9833333333333325</v>
      </c>
      <c r="AY247" s="59"/>
      <c r="AZ247" s="52" t="s">
        <v>43</v>
      </c>
      <c r="BA247" s="59"/>
      <c r="BB247" s="52" t="s">
        <v>43</v>
      </c>
      <c r="BC247" s="57"/>
      <c r="BD247" s="55">
        <v>4.2</v>
      </c>
      <c r="BE247" s="70"/>
      <c r="BF247" s="55">
        <v>95.8</v>
      </c>
      <c r="BG247" s="54"/>
      <c r="BH247" s="60">
        <v>7800</v>
      </c>
    </row>
    <row r="248" spans="1:60" s="61" customFormat="1" ht="15.75" customHeight="1" x14ac:dyDescent="0.3">
      <c r="A248" s="8" t="s">
        <v>157</v>
      </c>
      <c r="B248" s="8" t="s">
        <v>158</v>
      </c>
      <c r="C248" s="19"/>
      <c r="D248" s="82">
        <v>13.1271</v>
      </c>
      <c r="E248" s="52" t="s">
        <v>38</v>
      </c>
      <c r="F248" s="83" t="s">
        <v>36</v>
      </c>
      <c r="G248" s="99" t="s">
        <v>72</v>
      </c>
      <c r="H248" s="13"/>
      <c r="I248" s="87">
        <v>0.70737000000000005</v>
      </c>
      <c r="J248" s="89" t="s">
        <v>36</v>
      </c>
      <c r="K248" s="53"/>
      <c r="L248" s="82">
        <v>14.795999999999999</v>
      </c>
      <c r="M248" s="52" t="s">
        <v>38</v>
      </c>
      <c r="N248" s="91" t="s">
        <v>36</v>
      </c>
      <c r="O248" s="99" t="s">
        <v>504</v>
      </c>
      <c r="P248" s="54"/>
      <c r="Q248" s="73">
        <v>33.726900000000001</v>
      </c>
      <c r="R248" s="52" t="s">
        <v>35</v>
      </c>
      <c r="S248" s="75" t="s">
        <v>39</v>
      </c>
      <c r="T248" s="99" t="s">
        <v>760</v>
      </c>
      <c r="U248" s="54"/>
      <c r="V248" s="119">
        <v>284</v>
      </c>
      <c r="W248" s="54"/>
      <c r="X248" s="11">
        <v>-26</v>
      </c>
      <c r="Y248" s="54"/>
      <c r="Z248" s="75">
        <v>10.984905096398146</v>
      </c>
      <c r="AA248" s="52" t="s">
        <v>41</v>
      </c>
      <c r="AB248" s="54"/>
      <c r="AC248" s="91">
        <v>4.8</v>
      </c>
      <c r="AD248" s="59"/>
      <c r="AE248" s="91">
        <v>5</v>
      </c>
      <c r="AF248" s="59"/>
      <c r="AG248" s="75">
        <v>5.9</v>
      </c>
      <c r="AH248" s="54"/>
      <c r="AI248" s="101">
        <v>43.027000000000001</v>
      </c>
      <c r="AJ248" s="52" t="s">
        <v>41</v>
      </c>
      <c r="AK248" s="54"/>
      <c r="AL248" s="55" t="s">
        <v>44</v>
      </c>
      <c r="AM248" s="56"/>
      <c r="AN248" s="55">
        <v>9.9636327404971844E-2</v>
      </c>
      <c r="AO248" s="57"/>
      <c r="AP248" s="58">
        <v>10</v>
      </c>
      <c r="AQ248" s="54"/>
      <c r="AR248" s="58">
        <v>4</v>
      </c>
      <c r="AS248" s="54"/>
      <c r="AT248" s="106">
        <v>13</v>
      </c>
      <c r="AU248" s="54"/>
      <c r="AV248" s="92">
        <v>1.4666666666666666</v>
      </c>
      <c r="AW248" s="54"/>
      <c r="AX248" s="92">
        <v>10.316666666666666</v>
      </c>
      <c r="AY248" s="59"/>
      <c r="AZ248" s="52" t="s">
        <v>43</v>
      </c>
      <c r="BA248" s="59"/>
      <c r="BB248" s="52" t="s">
        <v>43</v>
      </c>
      <c r="BC248" s="57"/>
      <c r="BD248" s="55">
        <v>5.6</v>
      </c>
      <c r="BE248" s="70"/>
      <c r="BF248" s="55">
        <v>94.4</v>
      </c>
      <c r="BG248" s="54"/>
      <c r="BH248" s="60">
        <v>8200</v>
      </c>
    </row>
    <row r="249" spans="1:60" s="61" customFormat="1" ht="15.75" customHeight="1" x14ac:dyDescent="0.3">
      <c r="A249" s="8" t="s">
        <v>222</v>
      </c>
      <c r="B249" s="8" t="s">
        <v>223</v>
      </c>
      <c r="C249" s="19"/>
      <c r="D249" s="82">
        <v>12.7827</v>
      </c>
      <c r="E249" s="52" t="s">
        <v>41</v>
      </c>
      <c r="F249" s="83" t="s">
        <v>36</v>
      </c>
      <c r="G249" s="99" t="s">
        <v>105</v>
      </c>
      <c r="H249" s="13"/>
      <c r="I249" s="74">
        <v>0.56530999999999998</v>
      </c>
      <c r="J249" s="89" t="s">
        <v>36</v>
      </c>
      <c r="K249" s="53"/>
      <c r="L249" s="73">
        <v>9.6028000000000002</v>
      </c>
      <c r="M249" s="52" t="s">
        <v>38</v>
      </c>
      <c r="N249" s="75" t="s">
        <v>39</v>
      </c>
      <c r="O249" s="99" t="s">
        <v>196</v>
      </c>
      <c r="P249" s="54"/>
      <c r="Q249" s="73">
        <v>29.966699999999999</v>
      </c>
      <c r="R249" s="52" t="s">
        <v>35</v>
      </c>
      <c r="S249" s="92" t="s">
        <v>42</v>
      </c>
      <c r="T249" s="99" t="s">
        <v>750</v>
      </c>
      <c r="U249" s="54"/>
      <c r="V249" s="119">
        <v>240</v>
      </c>
      <c r="W249" s="54"/>
      <c r="X249" s="11">
        <v>-15</v>
      </c>
      <c r="Y249" s="54"/>
      <c r="Z249" s="91">
        <v>12.740597228656867</v>
      </c>
      <c r="AA249" s="52" t="s">
        <v>38</v>
      </c>
      <c r="AB249" s="54"/>
      <c r="AC249" s="52" t="s">
        <v>43</v>
      </c>
      <c r="AD249" s="59"/>
      <c r="AE249" s="52" t="s">
        <v>43</v>
      </c>
      <c r="AF249" s="59"/>
      <c r="AG249" s="52" t="s">
        <v>43</v>
      </c>
      <c r="AH249" s="54"/>
      <c r="AI249" s="102">
        <v>6.0339999999999998</v>
      </c>
      <c r="AJ249" s="52" t="s">
        <v>35</v>
      </c>
      <c r="AK249" s="54"/>
      <c r="AL249" s="55" t="s">
        <v>44</v>
      </c>
      <c r="AM249" s="56"/>
      <c r="AN249" s="55">
        <v>2.1058838394474158E-2</v>
      </c>
      <c r="AO249" s="57"/>
      <c r="AP249" s="58">
        <v>9</v>
      </c>
      <c r="AQ249" s="54"/>
      <c r="AR249" s="58">
        <v>5</v>
      </c>
      <c r="AS249" s="54"/>
      <c r="AT249" s="104">
        <v>16</v>
      </c>
      <c r="AU249" s="54"/>
      <c r="AV249" s="91">
        <v>1.8666666666666667</v>
      </c>
      <c r="AW249" s="54"/>
      <c r="AX249" s="92">
        <v>10.233333333333333</v>
      </c>
      <c r="AY249" s="59"/>
      <c r="AZ249" s="52" t="s">
        <v>43</v>
      </c>
      <c r="BA249" s="59"/>
      <c r="BB249" s="52" t="s">
        <v>43</v>
      </c>
      <c r="BC249" s="57"/>
      <c r="BD249" s="55">
        <v>9.3000000000000007</v>
      </c>
      <c r="BE249" s="70"/>
      <c r="BF249" s="55">
        <v>90.7</v>
      </c>
      <c r="BG249" s="54"/>
      <c r="BH249" s="60">
        <v>9200</v>
      </c>
    </row>
    <row r="250" spans="1:60" s="61" customFormat="1" ht="15.75" customHeight="1" x14ac:dyDescent="0.3">
      <c r="A250" s="8" t="s">
        <v>328</v>
      </c>
      <c r="B250" s="8" t="s">
        <v>329</v>
      </c>
      <c r="C250" s="19"/>
      <c r="D250" s="73">
        <v>10.8362</v>
      </c>
      <c r="E250" s="52" t="s">
        <v>38</v>
      </c>
      <c r="F250" s="85" t="s">
        <v>39</v>
      </c>
      <c r="G250" s="99" t="s">
        <v>72</v>
      </c>
      <c r="H250" s="13"/>
      <c r="I250" s="74">
        <v>0.58703000000000005</v>
      </c>
      <c r="J250" s="76" t="s">
        <v>39</v>
      </c>
      <c r="K250" s="53"/>
      <c r="L250" s="81">
        <v>6.6986999999999997</v>
      </c>
      <c r="M250" s="52" t="s">
        <v>35</v>
      </c>
      <c r="N250" s="92" t="s">
        <v>42</v>
      </c>
      <c r="O250" s="99" t="s">
        <v>233</v>
      </c>
      <c r="P250" s="54"/>
      <c r="Q250" s="81">
        <v>21.081299999999999</v>
      </c>
      <c r="R250" s="52" t="s">
        <v>35</v>
      </c>
      <c r="S250" s="92" t="s">
        <v>42</v>
      </c>
      <c r="T250" s="99" t="s">
        <v>760</v>
      </c>
      <c r="U250" s="54"/>
      <c r="V250" s="117">
        <v>71</v>
      </c>
      <c r="W250" s="54"/>
      <c r="X250" s="11">
        <v>-9</v>
      </c>
      <c r="Y250" s="54"/>
      <c r="Z250" s="75">
        <v>10.087477342580188</v>
      </c>
      <c r="AA250" s="52" t="s">
        <v>35</v>
      </c>
      <c r="AB250" s="54"/>
      <c r="AC250" s="75">
        <v>6.2</v>
      </c>
      <c r="AD250" s="59"/>
      <c r="AE250" s="75">
        <v>6.1</v>
      </c>
      <c r="AF250" s="59"/>
      <c r="AG250" s="75">
        <v>6.2</v>
      </c>
      <c r="AH250" s="54"/>
      <c r="AI250" s="101">
        <v>23.123000000000001</v>
      </c>
      <c r="AJ250" s="52" t="s">
        <v>38</v>
      </c>
      <c r="AK250" s="54"/>
      <c r="AL250" s="55" t="s">
        <v>44</v>
      </c>
      <c r="AM250" s="56"/>
      <c r="AN250" s="55">
        <v>0.74867995901962325</v>
      </c>
      <c r="AO250" s="57"/>
      <c r="AP250" s="58">
        <v>10</v>
      </c>
      <c r="AQ250" s="54"/>
      <c r="AR250" s="58">
        <v>5</v>
      </c>
      <c r="AS250" s="54"/>
      <c r="AT250" s="104">
        <v>16</v>
      </c>
      <c r="AU250" s="54"/>
      <c r="AV250" s="92">
        <v>1.4666666666666666</v>
      </c>
      <c r="AW250" s="54"/>
      <c r="AX250" s="75">
        <v>10.4</v>
      </c>
      <c r="AY250" s="59"/>
      <c r="AZ250" s="52" t="s">
        <v>43</v>
      </c>
      <c r="BA250" s="59"/>
      <c r="BB250" s="52" t="s">
        <v>43</v>
      </c>
      <c r="BC250" s="57"/>
      <c r="BD250" s="55">
        <v>4.2</v>
      </c>
      <c r="BE250" s="70"/>
      <c r="BF250" s="55">
        <v>95.8</v>
      </c>
      <c r="BG250" s="54"/>
      <c r="BH250" s="60">
        <v>8200</v>
      </c>
    </row>
    <row r="251" spans="1:60" s="61" customFormat="1" ht="15.75" customHeight="1" x14ac:dyDescent="0.3">
      <c r="A251" s="8" t="s">
        <v>334</v>
      </c>
      <c r="B251" s="8" t="s">
        <v>335</v>
      </c>
      <c r="C251" s="19"/>
      <c r="D251" s="73">
        <v>11.633100000000001</v>
      </c>
      <c r="E251" s="52" t="s">
        <v>38</v>
      </c>
      <c r="F251" s="83" t="s">
        <v>36</v>
      </c>
      <c r="G251" s="99" t="s">
        <v>557</v>
      </c>
      <c r="H251" s="13"/>
      <c r="I251" s="74">
        <v>0.46095000000000003</v>
      </c>
      <c r="J251" s="76" t="s">
        <v>39</v>
      </c>
      <c r="K251" s="53"/>
      <c r="L251" s="73">
        <v>9.9712999999999994</v>
      </c>
      <c r="M251" s="52" t="s">
        <v>35</v>
      </c>
      <c r="N251" s="75" t="s">
        <v>39</v>
      </c>
      <c r="O251" s="99" t="s">
        <v>612</v>
      </c>
      <c r="P251" s="54"/>
      <c r="Q251" s="73">
        <v>35.865699999999997</v>
      </c>
      <c r="R251" s="52" t="s">
        <v>35</v>
      </c>
      <c r="S251" s="92" t="s">
        <v>42</v>
      </c>
      <c r="T251" s="99" t="s">
        <v>760</v>
      </c>
      <c r="U251" s="54"/>
      <c r="V251" s="119">
        <v>227</v>
      </c>
      <c r="W251" s="54"/>
      <c r="X251" s="11">
        <v>5</v>
      </c>
      <c r="Y251" s="54"/>
      <c r="Z251" s="75">
        <v>10.112981976991357</v>
      </c>
      <c r="AA251" s="52" t="s">
        <v>38</v>
      </c>
      <c r="AB251" s="54"/>
      <c r="AC251" s="91">
        <v>5</v>
      </c>
      <c r="AD251" s="59"/>
      <c r="AE251" s="91">
        <v>5</v>
      </c>
      <c r="AF251" s="59"/>
      <c r="AG251" s="91">
        <v>5.7</v>
      </c>
      <c r="AH251" s="54"/>
      <c r="AI251" s="101">
        <v>23.123000000000001</v>
      </c>
      <c r="AJ251" s="52" t="s">
        <v>38</v>
      </c>
      <c r="AK251" s="54"/>
      <c r="AL251" s="55" t="s">
        <v>44</v>
      </c>
      <c r="AM251" s="56"/>
      <c r="AN251" s="55">
        <v>0.39936616724424462</v>
      </c>
      <c r="AO251" s="57"/>
      <c r="AP251" s="58">
        <v>10</v>
      </c>
      <c r="AQ251" s="54"/>
      <c r="AR251" s="58">
        <v>4</v>
      </c>
      <c r="AS251" s="54"/>
      <c r="AT251" s="104">
        <v>16</v>
      </c>
      <c r="AU251" s="54"/>
      <c r="AV251" s="92">
        <v>1.4833333333333334</v>
      </c>
      <c r="AW251" s="54"/>
      <c r="AX251" s="92">
        <v>9.8666666666666671</v>
      </c>
      <c r="AY251" s="59"/>
      <c r="AZ251" s="52" t="s">
        <v>43</v>
      </c>
      <c r="BA251" s="59"/>
      <c r="BB251" s="52" t="s">
        <v>43</v>
      </c>
      <c r="BC251" s="57"/>
      <c r="BD251" s="55">
        <v>4.2</v>
      </c>
      <c r="BE251" s="70"/>
      <c r="BF251" s="55">
        <v>95.8</v>
      </c>
      <c r="BG251" s="54"/>
      <c r="BH251" s="60">
        <v>8100</v>
      </c>
    </row>
    <row r="252" spans="1:60" s="61" customFormat="1" ht="15.75" customHeight="1" x14ac:dyDescent="0.3">
      <c r="A252" s="8" t="s">
        <v>418</v>
      </c>
      <c r="B252" s="8" t="s">
        <v>419</v>
      </c>
      <c r="C252" s="19"/>
      <c r="D252" s="73">
        <v>12.1881</v>
      </c>
      <c r="E252" s="52" t="s">
        <v>38</v>
      </c>
      <c r="F252" s="83" t="s">
        <v>36</v>
      </c>
      <c r="G252" s="99" t="s">
        <v>75</v>
      </c>
      <c r="H252" s="13"/>
      <c r="I252" s="87">
        <v>0.86273999999999995</v>
      </c>
      <c r="J252" s="76" t="s">
        <v>39</v>
      </c>
      <c r="K252" s="53"/>
      <c r="L252" s="82">
        <v>17.362300000000001</v>
      </c>
      <c r="M252" s="52" t="s">
        <v>35</v>
      </c>
      <c r="N252" s="91" t="s">
        <v>36</v>
      </c>
      <c r="O252" s="99" t="s">
        <v>1145</v>
      </c>
      <c r="P252" s="54"/>
      <c r="Q252" s="73">
        <v>32.31</v>
      </c>
      <c r="R252" s="52" t="s">
        <v>35</v>
      </c>
      <c r="S252" s="75" t="s">
        <v>39</v>
      </c>
      <c r="T252" s="99" t="s">
        <v>741</v>
      </c>
      <c r="U252" s="54"/>
      <c r="V252" s="119">
        <v>281</v>
      </c>
      <c r="W252" s="54"/>
      <c r="X252" s="11">
        <v>5</v>
      </c>
      <c r="Y252" s="54"/>
      <c r="Z252" s="91">
        <v>16.614924686673564</v>
      </c>
      <c r="AA252" s="52" t="s">
        <v>35</v>
      </c>
      <c r="AB252" s="54"/>
      <c r="AC252" s="52" t="s">
        <v>43</v>
      </c>
      <c r="AD252" s="59"/>
      <c r="AE252" s="52" t="s">
        <v>43</v>
      </c>
      <c r="AF252" s="59"/>
      <c r="AG252" s="52" t="s">
        <v>43</v>
      </c>
      <c r="AH252" s="54"/>
      <c r="AI252" s="101">
        <v>43.027000000000001</v>
      </c>
      <c r="AJ252" s="52" t="s">
        <v>41</v>
      </c>
      <c r="AK252" s="54"/>
      <c r="AL252" s="55" t="s">
        <v>44</v>
      </c>
      <c r="AM252" s="56"/>
      <c r="AN252" s="55">
        <v>0.45992871104978728</v>
      </c>
      <c r="AO252" s="57"/>
      <c r="AP252" s="58">
        <v>10</v>
      </c>
      <c r="AQ252" s="54"/>
      <c r="AR252" s="58">
        <v>3</v>
      </c>
      <c r="AS252" s="54"/>
      <c r="AT252" s="105">
        <v>12</v>
      </c>
      <c r="AU252" s="54"/>
      <c r="AV252" s="75">
        <v>1.6</v>
      </c>
      <c r="AW252" s="54"/>
      <c r="AX252" s="75">
        <v>12.433333333333334</v>
      </c>
      <c r="AY252" s="59"/>
      <c r="AZ252" s="52" t="s">
        <v>43</v>
      </c>
      <c r="BA252" s="59"/>
      <c r="BB252" s="52" t="s">
        <v>43</v>
      </c>
      <c r="BC252" s="57"/>
      <c r="BD252" s="55">
        <v>5.6</v>
      </c>
      <c r="BE252" s="70"/>
      <c r="BF252" s="55">
        <v>94.4</v>
      </c>
      <c r="BG252" s="54"/>
      <c r="BH252" s="60">
        <v>9900</v>
      </c>
    </row>
    <row r="253" spans="1:60" s="61" customFormat="1" ht="15.75" customHeight="1" x14ac:dyDescent="0.3">
      <c r="A253" s="8" t="s">
        <v>476</v>
      </c>
      <c r="B253" s="8" t="s">
        <v>477</v>
      </c>
      <c r="C253" s="19"/>
      <c r="D253" s="82">
        <v>13.608000000000001</v>
      </c>
      <c r="E253" s="52" t="s">
        <v>38</v>
      </c>
      <c r="F253" s="83" t="s">
        <v>36</v>
      </c>
      <c r="G253" s="99" t="s">
        <v>174</v>
      </c>
      <c r="H253" s="13"/>
      <c r="I253" s="74">
        <v>0.57798000000000005</v>
      </c>
      <c r="J253" s="76" t="s">
        <v>39</v>
      </c>
      <c r="K253" s="53"/>
      <c r="L253" s="82">
        <v>11.1785</v>
      </c>
      <c r="M253" s="52" t="s">
        <v>38</v>
      </c>
      <c r="N253" s="91" t="s">
        <v>36</v>
      </c>
      <c r="O253" s="99" t="s">
        <v>68</v>
      </c>
      <c r="P253" s="54"/>
      <c r="Q253" s="73">
        <v>34.847200000000001</v>
      </c>
      <c r="R253" s="52" t="s">
        <v>38</v>
      </c>
      <c r="S253" s="91" t="s">
        <v>36</v>
      </c>
      <c r="T253" s="99" t="s">
        <v>759</v>
      </c>
      <c r="U253" s="54"/>
      <c r="V253" s="119">
        <v>271</v>
      </c>
      <c r="W253" s="54"/>
      <c r="X253" s="11">
        <v>-5</v>
      </c>
      <c r="Y253" s="54"/>
      <c r="Z253" s="75">
        <v>10.761182239577899</v>
      </c>
      <c r="AA253" s="52" t="s">
        <v>41</v>
      </c>
      <c r="AB253" s="54"/>
      <c r="AC253" s="52" t="s">
        <v>43</v>
      </c>
      <c r="AD253" s="59"/>
      <c r="AE253" s="52" t="s">
        <v>43</v>
      </c>
      <c r="AF253" s="59"/>
      <c r="AG253" s="52" t="s">
        <v>43</v>
      </c>
      <c r="AH253" s="54"/>
      <c r="AI253" s="103">
        <v>66.281000000000006</v>
      </c>
      <c r="AJ253" s="52" t="s">
        <v>38</v>
      </c>
      <c r="AK253" s="54"/>
      <c r="AL253" s="55" t="s">
        <v>44</v>
      </c>
      <c r="AM253" s="56"/>
      <c r="AN253" s="55">
        <v>0.34280774447408824</v>
      </c>
      <c r="AO253" s="57"/>
      <c r="AP253" s="58">
        <v>8</v>
      </c>
      <c r="AQ253" s="54"/>
      <c r="AR253" s="58">
        <v>5</v>
      </c>
      <c r="AS253" s="54"/>
      <c r="AT253" s="104">
        <v>15</v>
      </c>
      <c r="AU253" s="54"/>
      <c r="AV253" s="91">
        <v>2.6833333333333331</v>
      </c>
      <c r="AW253" s="54"/>
      <c r="AX253" s="75">
        <v>12.433333333333334</v>
      </c>
      <c r="AY253" s="59"/>
      <c r="AZ253" s="52" t="s">
        <v>43</v>
      </c>
      <c r="BA253" s="59"/>
      <c r="BB253" s="52" t="s">
        <v>43</v>
      </c>
      <c r="BC253" s="57"/>
      <c r="BD253" s="55">
        <v>7.4</v>
      </c>
      <c r="BE253" s="70"/>
      <c r="BF253" s="55">
        <v>92.6</v>
      </c>
      <c r="BG253" s="54"/>
      <c r="BH253" s="60">
        <v>8500</v>
      </c>
    </row>
    <row r="254" spans="1:60" s="61" customFormat="1" ht="15.75" customHeight="1" x14ac:dyDescent="0.3">
      <c r="A254" s="8" t="s">
        <v>492</v>
      </c>
      <c r="B254" s="8" t="s">
        <v>493</v>
      </c>
      <c r="C254" s="19"/>
      <c r="D254" s="82">
        <v>13.126300000000001</v>
      </c>
      <c r="E254" s="52" t="s">
        <v>38</v>
      </c>
      <c r="F254" s="83" t="s">
        <v>36</v>
      </c>
      <c r="G254" s="99" t="s">
        <v>129</v>
      </c>
      <c r="H254" s="13"/>
      <c r="I254" s="74">
        <v>0.67720000000000002</v>
      </c>
      <c r="J254" s="76" t="s">
        <v>39</v>
      </c>
      <c r="K254" s="53"/>
      <c r="L254" s="73">
        <v>7.3506999999999998</v>
      </c>
      <c r="M254" s="52" t="s">
        <v>35</v>
      </c>
      <c r="N254" s="92" t="s">
        <v>42</v>
      </c>
      <c r="O254" s="99" t="s">
        <v>528</v>
      </c>
      <c r="P254" s="54"/>
      <c r="Q254" s="73">
        <v>32.2532</v>
      </c>
      <c r="R254" s="52" t="s">
        <v>35</v>
      </c>
      <c r="S254" s="91" t="s">
        <v>36</v>
      </c>
      <c r="T254" s="99" t="s">
        <v>137</v>
      </c>
      <c r="U254" s="54"/>
      <c r="V254" s="118">
        <v>188</v>
      </c>
      <c r="W254" s="54"/>
      <c r="X254" s="11">
        <v>45</v>
      </c>
      <c r="Y254" s="54"/>
      <c r="Z254" s="91">
        <v>11.55115511551155</v>
      </c>
      <c r="AA254" s="52" t="s">
        <v>41</v>
      </c>
      <c r="AB254" s="54"/>
      <c r="AC254" s="52" t="s">
        <v>43</v>
      </c>
      <c r="AD254" s="59"/>
      <c r="AE254" s="52" t="s">
        <v>43</v>
      </c>
      <c r="AF254" s="59"/>
      <c r="AG254" s="52" t="s">
        <v>43</v>
      </c>
      <c r="AH254" s="54"/>
      <c r="AI254" s="102">
        <v>6.77</v>
      </c>
      <c r="AJ254" s="52" t="s">
        <v>35</v>
      </c>
      <c r="AK254" s="54"/>
      <c r="AL254" s="55" t="s">
        <v>44</v>
      </c>
      <c r="AM254" s="56"/>
      <c r="AN254" s="55">
        <v>1.4251425142514251</v>
      </c>
      <c r="AO254" s="57"/>
      <c r="AP254" s="58">
        <v>10</v>
      </c>
      <c r="AQ254" s="54"/>
      <c r="AR254" s="58">
        <v>5</v>
      </c>
      <c r="AS254" s="54"/>
      <c r="AT254" s="104">
        <v>15</v>
      </c>
      <c r="AU254" s="54"/>
      <c r="AV254" s="92">
        <v>1.3833333333333333</v>
      </c>
      <c r="AW254" s="54"/>
      <c r="AX254" s="91">
        <v>18.649999999999999</v>
      </c>
      <c r="AY254" s="59"/>
      <c r="AZ254" s="52" t="s">
        <v>43</v>
      </c>
      <c r="BA254" s="59"/>
      <c r="BB254" s="52" t="s">
        <v>43</v>
      </c>
      <c r="BC254" s="57"/>
      <c r="BD254" s="55">
        <v>0</v>
      </c>
      <c r="BE254" s="70"/>
      <c r="BF254" s="55">
        <v>100</v>
      </c>
      <c r="BG254" s="54"/>
      <c r="BH254" s="60">
        <v>11400</v>
      </c>
    </row>
    <row r="255" spans="1:60" s="61" customFormat="1" ht="15.75" customHeight="1" x14ac:dyDescent="0.3">
      <c r="A255" s="8" t="s">
        <v>537</v>
      </c>
      <c r="B255" s="8" t="s">
        <v>538</v>
      </c>
      <c r="C255" s="19"/>
      <c r="D255" s="82">
        <v>13.4969</v>
      </c>
      <c r="E255" s="52" t="s">
        <v>38</v>
      </c>
      <c r="F255" s="83" t="s">
        <v>36</v>
      </c>
      <c r="G255" s="99" t="s">
        <v>113</v>
      </c>
      <c r="H255" s="13"/>
      <c r="I255" s="86">
        <v>0.29857</v>
      </c>
      <c r="J255" s="90" t="s">
        <v>42</v>
      </c>
      <c r="K255" s="53"/>
      <c r="L255" s="82">
        <v>10.5382</v>
      </c>
      <c r="M255" s="52" t="s">
        <v>38</v>
      </c>
      <c r="N255" s="91" t="s">
        <v>36</v>
      </c>
      <c r="O255" s="99" t="s">
        <v>729</v>
      </c>
      <c r="P255" s="54"/>
      <c r="Q255" s="81">
        <v>25.198599999999999</v>
      </c>
      <c r="R255" s="52" t="s">
        <v>35</v>
      </c>
      <c r="S255" s="92" t="s">
        <v>42</v>
      </c>
      <c r="T255" s="99" t="s">
        <v>98</v>
      </c>
      <c r="U255" s="54"/>
      <c r="V255" s="119">
        <v>245</v>
      </c>
      <c r="W255" s="54"/>
      <c r="X255" s="11">
        <v>7</v>
      </c>
      <c r="Y255" s="54"/>
      <c r="Z255" s="75">
        <v>10.106047006416009</v>
      </c>
      <c r="AA255" s="52" t="s">
        <v>35</v>
      </c>
      <c r="AB255" s="54"/>
      <c r="AC255" s="52" t="s">
        <v>43</v>
      </c>
      <c r="AD255" s="59"/>
      <c r="AE255" s="52" t="s">
        <v>43</v>
      </c>
      <c r="AF255" s="59"/>
      <c r="AG255" s="52" t="s">
        <v>43</v>
      </c>
      <c r="AH255" s="54"/>
      <c r="AI255" s="102">
        <v>6.0339999999999998</v>
      </c>
      <c r="AJ255" s="52" t="s">
        <v>35</v>
      </c>
      <c r="AK255" s="54"/>
      <c r="AL255" s="55" t="s">
        <v>44</v>
      </c>
      <c r="AM255" s="56"/>
      <c r="AN255" s="55">
        <v>0.46541005950600045</v>
      </c>
      <c r="AO255" s="57"/>
      <c r="AP255" s="58">
        <v>10</v>
      </c>
      <c r="AQ255" s="54"/>
      <c r="AR255" s="58">
        <v>4</v>
      </c>
      <c r="AS255" s="54"/>
      <c r="AT255" s="105">
        <v>11</v>
      </c>
      <c r="AU255" s="54"/>
      <c r="AV255" s="75">
        <v>1.7333333333333334</v>
      </c>
      <c r="AW255" s="54"/>
      <c r="AX255" s="75">
        <v>11.733333333333333</v>
      </c>
      <c r="AY255" s="59"/>
      <c r="AZ255" s="52" t="s">
        <v>43</v>
      </c>
      <c r="BA255" s="59"/>
      <c r="BB255" s="52" t="s">
        <v>43</v>
      </c>
      <c r="BC255" s="57"/>
      <c r="BD255" s="55">
        <v>9.3000000000000007</v>
      </c>
      <c r="BE255" s="70"/>
      <c r="BF255" s="55">
        <v>90.7</v>
      </c>
      <c r="BG255" s="54"/>
      <c r="BH255" s="60">
        <v>8300</v>
      </c>
    </row>
    <row r="256" spans="1:60" s="61" customFormat="1" ht="15.75" customHeight="1" x14ac:dyDescent="0.3">
      <c r="A256" s="8" t="s">
        <v>655</v>
      </c>
      <c r="B256" s="8" t="s">
        <v>656</v>
      </c>
      <c r="C256" s="19"/>
      <c r="D256" s="73">
        <v>11.256399999999999</v>
      </c>
      <c r="E256" s="52" t="s">
        <v>38</v>
      </c>
      <c r="F256" s="83" t="s">
        <v>36</v>
      </c>
      <c r="G256" s="99" t="s">
        <v>75</v>
      </c>
      <c r="H256" s="13"/>
      <c r="I256" s="86">
        <v>0.34616000000000002</v>
      </c>
      <c r="J256" s="76" t="s">
        <v>39</v>
      </c>
      <c r="K256" s="53"/>
      <c r="L256" s="82">
        <v>10.974</v>
      </c>
      <c r="M256" s="52" t="s">
        <v>38</v>
      </c>
      <c r="N256" s="75" t="s">
        <v>39</v>
      </c>
      <c r="O256" s="99" t="s">
        <v>62</v>
      </c>
      <c r="P256" s="54"/>
      <c r="Q256" s="82">
        <v>49.668900000000001</v>
      </c>
      <c r="R256" s="52" t="s">
        <v>38</v>
      </c>
      <c r="S256" s="75" t="s">
        <v>39</v>
      </c>
      <c r="T256" s="99" t="s">
        <v>692</v>
      </c>
      <c r="U256" s="54"/>
      <c r="V256" s="119">
        <v>243</v>
      </c>
      <c r="W256" s="54"/>
      <c r="X256" s="11">
        <v>-15</v>
      </c>
      <c r="Y256" s="54"/>
      <c r="Z256" s="91">
        <v>20.606542419123162</v>
      </c>
      <c r="AA256" s="52" t="s">
        <v>41</v>
      </c>
      <c r="AB256" s="54"/>
      <c r="AC256" s="52" t="s">
        <v>43</v>
      </c>
      <c r="AD256" s="59"/>
      <c r="AE256" s="52" t="s">
        <v>43</v>
      </c>
      <c r="AF256" s="59"/>
      <c r="AG256" s="52" t="s">
        <v>43</v>
      </c>
      <c r="AH256" s="54"/>
      <c r="AI256" s="102">
        <v>6.0339999999999998</v>
      </c>
      <c r="AJ256" s="52" t="s">
        <v>35</v>
      </c>
      <c r="AK256" s="54"/>
      <c r="AL256" s="55" t="s">
        <v>44</v>
      </c>
      <c r="AM256" s="56"/>
      <c r="AN256" s="55">
        <v>9.0339949228948526E-3</v>
      </c>
      <c r="AO256" s="57"/>
      <c r="AP256" s="58">
        <v>10</v>
      </c>
      <c r="AQ256" s="54"/>
      <c r="AR256" s="58">
        <v>5</v>
      </c>
      <c r="AS256" s="54"/>
      <c r="AT256" s="104">
        <v>16</v>
      </c>
      <c r="AU256" s="54"/>
      <c r="AV256" s="75">
        <v>1.7833333333333334</v>
      </c>
      <c r="AW256" s="54"/>
      <c r="AX256" s="92">
        <v>9.3833333333333329</v>
      </c>
      <c r="AY256" s="59"/>
      <c r="AZ256" s="52" t="s">
        <v>43</v>
      </c>
      <c r="BA256" s="59"/>
      <c r="BB256" s="52" t="s">
        <v>43</v>
      </c>
      <c r="BC256" s="57"/>
      <c r="BD256" s="55">
        <v>9.3000000000000007</v>
      </c>
      <c r="BE256" s="70"/>
      <c r="BF256" s="55">
        <v>90.7</v>
      </c>
      <c r="BG256" s="54"/>
      <c r="BH256" s="60">
        <v>6800</v>
      </c>
    </row>
    <row r="257" spans="1:60" s="61" customFormat="1" x14ac:dyDescent="0.3">
      <c r="A257" s="8"/>
      <c r="B257" s="8"/>
      <c r="D257" s="120"/>
      <c r="E257" s="52"/>
      <c r="F257" s="121"/>
      <c r="G257" s="99"/>
      <c r="H257" s="13"/>
      <c r="I257" s="88"/>
      <c r="J257" s="107"/>
      <c r="K257" s="53"/>
      <c r="L257" s="120"/>
      <c r="M257" s="52"/>
      <c r="N257" s="52"/>
      <c r="O257" s="99"/>
      <c r="P257" s="54"/>
      <c r="Q257" s="120"/>
      <c r="R257" s="52"/>
      <c r="S257" s="52"/>
      <c r="T257" s="99"/>
      <c r="U257" s="54"/>
      <c r="V257" s="58"/>
      <c r="W257" s="54"/>
      <c r="X257" s="11"/>
      <c r="Y257" s="54"/>
      <c r="Z257" s="52"/>
      <c r="AA257" s="52"/>
      <c r="AB257" s="54"/>
      <c r="AC257" s="52"/>
      <c r="AD257" s="59"/>
      <c r="AE257" s="52"/>
      <c r="AF257" s="59"/>
      <c r="AG257" s="52"/>
      <c r="AH257" s="54"/>
      <c r="AI257" s="122"/>
      <c r="AJ257" s="52"/>
      <c r="AK257" s="54"/>
      <c r="AL257" s="55"/>
      <c r="AM257" s="56"/>
      <c r="AN257" s="55"/>
      <c r="AO257" s="57"/>
      <c r="AP257" s="58"/>
      <c r="AQ257" s="54"/>
      <c r="AR257" s="58"/>
      <c r="AS257" s="54"/>
      <c r="AT257" s="93"/>
      <c r="AU257" s="54"/>
      <c r="AV257" s="52"/>
      <c r="AW257" s="54"/>
      <c r="AX257" s="52"/>
      <c r="AY257" s="59"/>
      <c r="AZ257" s="52"/>
      <c r="BA257" s="59"/>
      <c r="BB257" s="52"/>
      <c r="BC257" s="57"/>
      <c r="BD257" s="55"/>
      <c r="BE257" s="70"/>
      <c r="BF257" s="55"/>
      <c r="BG257" s="54"/>
      <c r="BH257" s="60"/>
    </row>
    <row r="258" spans="1:60" s="37" customFormat="1" ht="15.75" customHeight="1" x14ac:dyDescent="0.3">
      <c r="A258" s="108"/>
      <c r="B258" s="109" t="s">
        <v>1201</v>
      </c>
      <c r="C258" s="21"/>
      <c r="D258" s="110"/>
      <c r="E258" s="110"/>
      <c r="F258" s="110"/>
      <c r="G258" s="110"/>
      <c r="H258" s="111"/>
      <c r="I258" s="110"/>
      <c r="J258" s="110"/>
      <c r="K258" s="112"/>
      <c r="L258" s="110"/>
      <c r="M258" s="110"/>
      <c r="N258" s="110"/>
      <c r="O258" s="110"/>
      <c r="P258" s="111"/>
      <c r="Q258" s="110"/>
      <c r="R258" s="110"/>
      <c r="S258" s="113"/>
      <c r="T258" s="113"/>
      <c r="U258" s="114"/>
      <c r="V258" s="113"/>
      <c r="W258" s="21"/>
      <c r="X258" s="113"/>
      <c r="Y258" s="21"/>
      <c r="Z258" s="113"/>
      <c r="AA258" s="113"/>
      <c r="AB258" s="21"/>
      <c r="AC258" s="113"/>
      <c r="AD258" s="21"/>
      <c r="AE258" s="115"/>
      <c r="AF258" s="21"/>
      <c r="AG258" s="115"/>
      <c r="AH258" s="21"/>
      <c r="AI258" s="116"/>
      <c r="AJ258" s="116"/>
      <c r="AL258" s="115"/>
      <c r="AN258" s="115"/>
      <c r="AP258" s="115"/>
      <c r="AR258" s="115"/>
      <c r="AT258" s="115"/>
      <c r="AV258" s="115"/>
      <c r="AX258" s="115"/>
      <c r="AZ258" s="115"/>
      <c r="BB258" s="115"/>
      <c r="BD258" s="115"/>
      <c r="BF258" s="115"/>
      <c r="BH258" s="115"/>
    </row>
    <row r="259" spans="1:60" s="61" customFormat="1" ht="15.75" customHeight="1" x14ac:dyDescent="0.3">
      <c r="A259" s="8" t="s">
        <v>70</v>
      </c>
      <c r="B259" s="8" t="s">
        <v>71</v>
      </c>
      <c r="C259" s="19"/>
      <c r="D259" s="73">
        <v>11.055199999999999</v>
      </c>
      <c r="E259" s="52" t="s">
        <v>38</v>
      </c>
      <c r="F259" s="83" t="s">
        <v>36</v>
      </c>
      <c r="G259" s="99" t="s">
        <v>323</v>
      </c>
      <c r="H259" s="13"/>
      <c r="I259" s="74">
        <v>0.64631000000000005</v>
      </c>
      <c r="J259" s="76" t="s">
        <v>39</v>
      </c>
      <c r="K259" s="53"/>
      <c r="L259" s="82">
        <v>11.1708</v>
      </c>
      <c r="M259" s="52" t="s">
        <v>38</v>
      </c>
      <c r="N259" s="75" t="s">
        <v>39</v>
      </c>
      <c r="O259" s="99" t="s">
        <v>749</v>
      </c>
      <c r="P259" s="54"/>
      <c r="Q259" s="73">
        <v>35.810299999999998</v>
      </c>
      <c r="R259" s="52" t="s">
        <v>38</v>
      </c>
      <c r="S259" s="75" t="s">
        <v>39</v>
      </c>
      <c r="T259" s="99" t="s">
        <v>755</v>
      </c>
      <c r="U259" s="54"/>
      <c r="V259" s="119">
        <v>235</v>
      </c>
      <c r="W259" s="54"/>
      <c r="X259" s="11">
        <v>-8</v>
      </c>
      <c r="Y259" s="54"/>
      <c r="Z259" s="75">
        <v>9.66790947715252</v>
      </c>
      <c r="AA259" s="52" t="s">
        <v>38</v>
      </c>
      <c r="AB259" s="54"/>
      <c r="AC259" s="91">
        <v>5</v>
      </c>
      <c r="AD259" s="59"/>
      <c r="AE259" s="91">
        <v>5</v>
      </c>
      <c r="AF259" s="59"/>
      <c r="AG259" s="75">
        <v>5.8</v>
      </c>
      <c r="AH259" s="54"/>
      <c r="AI259" s="101">
        <v>43.027000000000001</v>
      </c>
      <c r="AJ259" s="52" t="s">
        <v>41</v>
      </c>
      <c r="AK259" s="54"/>
      <c r="AL259" s="55" t="s">
        <v>44</v>
      </c>
      <c r="AM259" s="56"/>
      <c r="AN259" s="55">
        <v>1.8353131593398655</v>
      </c>
      <c r="AO259" s="57"/>
      <c r="AP259" s="58">
        <v>6</v>
      </c>
      <c r="AQ259" s="54"/>
      <c r="AR259" s="58">
        <v>3</v>
      </c>
      <c r="AS259" s="54"/>
      <c r="AT259" s="104">
        <v>16</v>
      </c>
      <c r="AU259" s="54"/>
      <c r="AV259" s="92">
        <v>1.35</v>
      </c>
      <c r="AW259" s="54"/>
      <c r="AX259" s="75">
        <v>10.85</v>
      </c>
      <c r="AY259" s="59"/>
      <c r="AZ259" s="91">
        <v>3.2833333333333332</v>
      </c>
      <c r="BA259" s="59"/>
      <c r="BB259" s="92">
        <v>10.566666666666666</v>
      </c>
      <c r="BC259" s="57"/>
      <c r="BD259" s="55">
        <v>5.6</v>
      </c>
      <c r="BE259" s="70"/>
      <c r="BF259" s="55">
        <v>94.4</v>
      </c>
      <c r="BG259" s="54"/>
      <c r="BH259" s="60">
        <v>8200</v>
      </c>
    </row>
    <row r="260" spans="1:60" s="61" customFormat="1" ht="15.75" customHeight="1" x14ac:dyDescent="0.3">
      <c r="A260" s="8" t="s">
        <v>99</v>
      </c>
      <c r="B260" s="8" t="s">
        <v>100</v>
      </c>
      <c r="C260" s="19"/>
      <c r="D260" s="73">
        <v>9.6340000000000003</v>
      </c>
      <c r="E260" s="52" t="s">
        <v>38</v>
      </c>
      <c r="F260" s="85" t="s">
        <v>39</v>
      </c>
      <c r="G260" s="99" t="s">
        <v>381</v>
      </c>
      <c r="H260" s="13"/>
      <c r="I260" s="74">
        <v>0.47311999999999999</v>
      </c>
      <c r="J260" s="76" t="s">
        <v>39</v>
      </c>
      <c r="K260" s="53"/>
      <c r="L260" s="82">
        <v>12.0992</v>
      </c>
      <c r="M260" s="52" t="s">
        <v>38</v>
      </c>
      <c r="N260" s="91" t="s">
        <v>36</v>
      </c>
      <c r="O260" s="99" t="s">
        <v>152</v>
      </c>
      <c r="P260" s="54"/>
      <c r="Q260" s="82">
        <v>51.9876</v>
      </c>
      <c r="R260" s="52" t="s">
        <v>38</v>
      </c>
      <c r="S260" s="91" t="s">
        <v>36</v>
      </c>
      <c r="T260" s="99" t="s">
        <v>758</v>
      </c>
      <c r="U260" s="54"/>
      <c r="V260" s="118">
        <v>211</v>
      </c>
      <c r="W260" s="54"/>
      <c r="X260" s="11">
        <v>12</v>
      </c>
      <c r="Y260" s="54"/>
      <c r="Z260" s="91">
        <v>15.353658220968452</v>
      </c>
      <c r="AA260" s="52" t="s">
        <v>38</v>
      </c>
      <c r="AB260" s="54"/>
      <c r="AC260" s="52" t="s">
        <v>43</v>
      </c>
      <c r="AD260" s="59"/>
      <c r="AE260" s="52" t="s">
        <v>43</v>
      </c>
      <c r="AF260" s="59"/>
      <c r="AG260" s="52" t="s">
        <v>43</v>
      </c>
      <c r="AH260" s="54"/>
      <c r="AI260" s="101">
        <v>53.149000000000001</v>
      </c>
      <c r="AJ260" s="52" t="s">
        <v>38</v>
      </c>
      <c r="AK260" s="54"/>
      <c r="AL260" s="55" t="s">
        <v>44</v>
      </c>
      <c r="AM260" s="56"/>
      <c r="AN260" s="55">
        <v>0.93817127772457876</v>
      </c>
      <c r="AO260" s="57"/>
      <c r="AP260" s="58">
        <v>10</v>
      </c>
      <c r="AQ260" s="54"/>
      <c r="AR260" s="58">
        <v>5</v>
      </c>
      <c r="AS260" s="54"/>
      <c r="AT260" s="104">
        <v>15</v>
      </c>
      <c r="AU260" s="54"/>
      <c r="AV260" s="92">
        <v>1.1833333333333333</v>
      </c>
      <c r="AW260" s="54"/>
      <c r="AX260" s="92">
        <v>10.066666666666666</v>
      </c>
      <c r="AY260" s="59"/>
      <c r="AZ260" s="91">
        <v>3.25</v>
      </c>
      <c r="BA260" s="59"/>
      <c r="BB260" s="92">
        <v>11.633333333333333</v>
      </c>
      <c r="BC260" s="57"/>
      <c r="BD260" s="55">
        <v>2.9</v>
      </c>
      <c r="BE260" s="70"/>
      <c r="BF260" s="55">
        <v>97.1</v>
      </c>
      <c r="BG260" s="54"/>
      <c r="BH260" s="60">
        <v>7500</v>
      </c>
    </row>
    <row r="261" spans="1:60" s="61" customFormat="1" ht="15.75" customHeight="1" x14ac:dyDescent="0.3">
      <c r="A261" s="8" t="s">
        <v>164</v>
      </c>
      <c r="B261" s="8" t="s">
        <v>165</v>
      </c>
      <c r="C261" s="19"/>
      <c r="D261" s="73">
        <v>10.613200000000001</v>
      </c>
      <c r="E261" s="52" t="s">
        <v>38</v>
      </c>
      <c r="F261" s="85" t="s">
        <v>39</v>
      </c>
      <c r="G261" s="99" t="s">
        <v>88</v>
      </c>
      <c r="H261" s="13"/>
      <c r="I261" s="86">
        <v>0.33612999999999998</v>
      </c>
      <c r="J261" s="90" t="s">
        <v>42</v>
      </c>
      <c r="K261" s="53"/>
      <c r="L261" s="73">
        <v>7.8978000000000002</v>
      </c>
      <c r="M261" s="52" t="s">
        <v>38</v>
      </c>
      <c r="N261" s="75" t="s">
        <v>39</v>
      </c>
      <c r="O261" s="99" t="s">
        <v>59</v>
      </c>
      <c r="P261" s="54"/>
      <c r="Q261" s="73">
        <v>33.226100000000002</v>
      </c>
      <c r="R261" s="52" t="s">
        <v>38</v>
      </c>
      <c r="S261" s="92" t="s">
        <v>42</v>
      </c>
      <c r="T261" s="99" t="s">
        <v>705</v>
      </c>
      <c r="U261" s="54"/>
      <c r="V261" s="118">
        <v>127</v>
      </c>
      <c r="W261" s="54"/>
      <c r="X261" s="11">
        <v>4</v>
      </c>
      <c r="Y261" s="54"/>
      <c r="Z261" s="75">
        <v>8.3195156193128312</v>
      </c>
      <c r="AA261" s="52" t="s">
        <v>38</v>
      </c>
      <c r="AB261" s="54"/>
      <c r="AC261" s="52" t="s">
        <v>43</v>
      </c>
      <c r="AD261" s="59"/>
      <c r="AE261" s="52" t="s">
        <v>43</v>
      </c>
      <c r="AF261" s="59"/>
      <c r="AG261" s="52" t="s">
        <v>43</v>
      </c>
      <c r="AH261" s="54"/>
      <c r="AI261" s="101">
        <v>53.149000000000001</v>
      </c>
      <c r="AJ261" s="52" t="s">
        <v>38</v>
      </c>
      <c r="AK261" s="54"/>
      <c r="AL261" s="55" t="s">
        <v>44</v>
      </c>
      <c r="AM261" s="56"/>
      <c r="AN261" s="55">
        <v>4.7548342740933753</v>
      </c>
      <c r="AO261" s="57"/>
      <c r="AP261" s="58" t="s">
        <v>43</v>
      </c>
      <c r="AQ261" s="54"/>
      <c r="AR261" s="58" t="s">
        <v>43</v>
      </c>
      <c r="AS261" s="54"/>
      <c r="AT261" s="58" t="s">
        <v>43</v>
      </c>
      <c r="AU261" s="54"/>
      <c r="AV261" s="92">
        <v>1.2166666666666666</v>
      </c>
      <c r="AW261" s="54"/>
      <c r="AX261" s="75">
        <v>10.683333333333334</v>
      </c>
      <c r="AY261" s="59"/>
      <c r="AZ261" s="91">
        <v>3.2666666666666666</v>
      </c>
      <c r="BA261" s="59"/>
      <c r="BB261" s="92">
        <v>12.416666666666666</v>
      </c>
      <c r="BC261" s="57"/>
      <c r="BD261" s="55">
        <v>2.9</v>
      </c>
      <c r="BE261" s="70"/>
      <c r="BF261" s="55">
        <v>97.1</v>
      </c>
      <c r="BG261" s="54"/>
      <c r="BH261" s="60">
        <v>6900</v>
      </c>
    </row>
    <row r="262" spans="1:60" s="61" customFormat="1" ht="15.75" customHeight="1" x14ac:dyDescent="0.3">
      <c r="A262" s="8" t="s">
        <v>180</v>
      </c>
      <c r="B262" s="8" t="s">
        <v>181</v>
      </c>
      <c r="C262" s="19"/>
      <c r="D262" s="73">
        <v>10.427899999999999</v>
      </c>
      <c r="E262" s="52" t="s">
        <v>35</v>
      </c>
      <c r="F262" s="84" t="s">
        <v>42</v>
      </c>
      <c r="G262" s="99" t="s">
        <v>75</v>
      </c>
      <c r="H262" s="13"/>
      <c r="I262" s="74">
        <v>0.39184999999999998</v>
      </c>
      <c r="J262" s="90" t="s">
        <v>42</v>
      </c>
      <c r="K262" s="53"/>
      <c r="L262" s="81">
        <v>4.8205</v>
      </c>
      <c r="M262" s="52" t="s">
        <v>38</v>
      </c>
      <c r="N262" s="75" t="s">
        <v>39</v>
      </c>
      <c r="O262" s="99" t="s">
        <v>473</v>
      </c>
      <c r="P262" s="54"/>
      <c r="Q262" s="81">
        <v>17.773399999999999</v>
      </c>
      <c r="R262" s="52" t="s">
        <v>35</v>
      </c>
      <c r="S262" s="92" t="s">
        <v>42</v>
      </c>
      <c r="T262" s="99" t="s">
        <v>612</v>
      </c>
      <c r="U262" s="54"/>
      <c r="V262" s="117">
        <v>19</v>
      </c>
      <c r="W262" s="54"/>
      <c r="X262" s="11">
        <v>10</v>
      </c>
      <c r="Y262" s="54"/>
      <c r="Z262" s="92">
        <v>4.2629939334317104</v>
      </c>
      <c r="AA262" s="52" t="s">
        <v>41</v>
      </c>
      <c r="AB262" s="54"/>
      <c r="AC262" s="52" t="s">
        <v>43</v>
      </c>
      <c r="AD262" s="59"/>
      <c r="AE262" s="52" t="s">
        <v>43</v>
      </c>
      <c r="AF262" s="59"/>
      <c r="AG262" s="52" t="s">
        <v>43</v>
      </c>
      <c r="AH262" s="54"/>
      <c r="AI262" s="101">
        <v>53.149000000000001</v>
      </c>
      <c r="AJ262" s="52" t="s">
        <v>38</v>
      </c>
      <c r="AK262" s="54"/>
      <c r="AL262" s="55" t="s">
        <v>44</v>
      </c>
      <c r="AM262" s="56"/>
      <c r="AN262" s="55">
        <v>21.118216101000165</v>
      </c>
      <c r="AO262" s="57"/>
      <c r="AP262" s="58">
        <v>9</v>
      </c>
      <c r="AQ262" s="54"/>
      <c r="AR262" s="58">
        <v>4</v>
      </c>
      <c r="AS262" s="54"/>
      <c r="AT262" s="104">
        <v>15</v>
      </c>
      <c r="AU262" s="54"/>
      <c r="AV262" s="92">
        <v>1.4166666666666667</v>
      </c>
      <c r="AW262" s="54"/>
      <c r="AX262" s="75">
        <v>10.483333333333333</v>
      </c>
      <c r="AY262" s="59"/>
      <c r="AZ262" s="91">
        <v>3.7666666666666666</v>
      </c>
      <c r="BA262" s="59"/>
      <c r="BB262" s="91">
        <v>23.466666666666665</v>
      </c>
      <c r="BC262" s="57"/>
      <c r="BD262" s="55">
        <v>2.9</v>
      </c>
      <c r="BE262" s="70"/>
      <c r="BF262" s="55">
        <v>97.1</v>
      </c>
      <c r="BG262" s="54"/>
      <c r="BH262" s="60">
        <v>7400</v>
      </c>
    </row>
    <row r="263" spans="1:60" s="61" customFormat="1" ht="15.75" customHeight="1" x14ac:dyDescent="0.3">
      <c r="A263" s="8" t="s">
        <v>236</v>
      </c>
      <c r="B263" s="8" t="s">
        <v>237</v>
      </c>
      <c r="C263" s="19"/>
      <c r="D263" s="73">
        <v>10.7864</v>
      </c>
      <c r="E263" s="52" t="s">
        <v>35</v>
      </c>
      <c r="F263" s="85" t="s">
        <v>39</v>
      </c>
      <c r="G263" s="99" t="s">
        <v>226</v>
      </c>
      <c r="H263" s="13"/>
      <c r="I263" s="87">
        <v>0.74129</v>
      </c>
      <c r="J263" s="89" t="s">
        <v>36</v>
      </c>
      <c r="K263" s="53"/>
      <c r="L263" s="82">
        <v>12.2995</v>
      </c>
      <c r="M263" s="52" t="s">
        <v>38</v>
      </c>
      <c r="N263" s="91" t="s">
        <v>36</v>
      </c>
      <c r="O263" s="99" t="s">
        <v>1127</v>
      </c>
      <c r="P263" s="54"/>
      <c r="Q263" s="73">
        <v>34.974699999999999</v>
      </c>
      <c r="R263" s="52" t="s">
        <v>38</v>
      </c>
      <c r="S263" s="75" t="s">
        <v>39</v>
      </c>
      <c r="T263" s="99" t="s">
        <v>720</v>
      </c>
      <c r="U263" s="54"/>
      <c r="V263" s="119">
        <v>241</v>
      </c>
      <c r="W263" s="54"/>
      <c r="X263" s="11">
        <v>2</v>
      </c>
      <c r="Y263" s="54"/>
      <c r="Z263" s="75">
        <v>10.872854610695603</v>
      </c>
      <c r="AA263" s="52" t="s">
        <v>38</v>
      </c>
      <c r="AB263" s="54"/>
      <c r="AC263" s="52" t="s">
        <v>43</v>
      </c>
      <c r="AD263" s="59"/>
      <c r="AE263" s="52" t="s">
        <v>43</v>
      </c>
      <c r="AF263" s="59"/>
      <c r="AG263" s="52" t="s">
        <v>43</v>
      </c>
      <c r="AH263" s="54"/>
      <c r="AI263" s="101">
        <v>43.027000000000001</v>
      </c>
      <c r="AJ263" s="52" t="s">
        <v>41</v>
      </c>
      <c r="AK263" s="54"/>
      <c r="AL263" s="55" t="s">
        <v>44</v>
      </c>
      <c r="AM263" s="56"/>
      <c r="AN263" s="55">
        <v>6.571267995330941</v>
      </c>
      <c r="AO263" s="57"/>
      <c r="AP263" s="58">
        <v>10</v>
      </c>
      <c r="AQ263" s="54"/>
      <c r="AR263" s="58">
        <v>5</v>
      </c>
      <c r="AS263" s="54"/>
      <c r="AT263" s="106">
        <v>14</v>
      </c>
      <c r="AU263" s="54"/>
      <c r="AV263" s="92">
        <v>1.1666666666666667</v>
      </c>
      <c r="AW263" s="54"/>
      <c r="AX263" s="91">
        <v>16.016666666666666</v>
      </c>
      <c r="AY263" s="59"/>
      <c r="AZ263" s="91">
        <v>3.5666666666666669</v>
      </c>
      <c r="BA263" s="59"/>
      <c r="BB263" s="91">
        <v>21.7</v>
      </c>
      <c r="BC263" s="57"/>
      <c r="BD263" s="55">
        <v>5.6</v>
      </c>
      <c r="BE263" s="70"/>
      <c r="BF263" s="55">
        <v>94.4</v>
      </c>
      <c r="BG263" s="54"/>
      <c r="BH263" s="60">
        <v>8800</v>
      </c>
    </row>
    <row r="264" spans="1:60" s="61" customFormat="1" ht="15.75" customHeight="1" x14ac:dyDescent="0.3">
      <c r="A264" s="8" t="s">
        <v>345</v>
      </c>
      <c r="B264" s="8" t="s">
        <v>346</v>
      </c>
      <c r="C264" s="19"/>
      <c r="D264" s="82">
        <v>14.008100000000001</v>
      </c>
      <c r="E264" s="52" t="s">
        <v>38</v>
      </c>
      <c r="F264" s="83" t="s">
        <v>36</v>
      </c>
      <c r="G264" s="99" t="s">
        <v>62</v>
      </c>
      <c r="H264" s="13"/>
      <c r="I264" s="74">
        <v>0.51368999999999998</v>
      </c>
      <c r="J264" s="76" t="s">
        <v>39</v>
      </c>
      <c r="K264" s="53"/>
      <c r="L264" s="81">
        <v>5.9820000000000002</v>
      </c>
      <c r="M264" s="52" t="s">
        <v>41</v>
      </c>
      <c r="N264" s="92" t="s">
        <v>42</v>
      </c>
      <c r="O264" s="99" t="s">
        <v>62</v>
      </c>
      <c r="P264" s="54"/>
      <c r="Q264" s="81">
        <v>20.119199999999999</v>
      </c>
      <c r="R264" s="52" t="s">
        <v>35</v>
      </c>
      <c r="S264" s="92" t="s">
        <v>42</v>
      </c>
      <c r="T264" s="99" t="s">
        <v>766</v>
      </c>
      <c r="U264" s="54"/>
      <c r="V264" s="118">
        <v>106</v>
      </c>
      <c r="W264" s="54"/>
      <c r="X264" s="11">
        <v>-57</v>
      </c>
      <c r="Y264" s="54"/>
      <c r="Z264" s="92">
        <v>6.7135756245561931</v>
      </c>
      <c r="AA264" s="52" t="s">
        <v>41</v>
      </c>
      <c r="AB264" s="54"/>
      <c r="AC264" s="92">
        <v>7.7</v>
      </c>
      <c r="AD264" s="59"/>
      <c r="AE264" s="92">
        <v>7.6</v>
      </c>
      <c r="AF264" s="59"/>
      <c r="AG264" s="92">
        <v>7.2</v>
      </c>
      <c r="AH264" s="54"/>
      <c r="AI264" s="103">
        <v>73.018000000000001</v>
      </c>
      <c r="AJ264" s="52" t="s">
        <v>35</v>
      </c>
      <c r="AK264" s="54"/>
      <c r="AL264" s="55" t="s">
        <v>44</v>
      </c>
      <c r="AM264" s="56"/>
      <c r="AN264" s="55">
        <v>1.8505368708712586</v>
      </c>
      <c r="AO264" s="57"/>
      <c r="AP264" s="58">
        <v>10</v>
      </c>
      <c r="AQ264" s="54"/>
      <c r="AR264" s="58">
        <v>5</v>
      </c>
      <c r="AS264" s="54"/>
      <c r="AT264" s="105">
        <v>10</v>
      </c>
      <c r="AU264" s="54"/>
      <c r="AV264" s="92">
        <v>1.3333333333333333</v>
      </c>
      <c r="AW264" s="54"/>
      <c r="AX264" s="75">
        <v>12.9</v>
      </c>
      <c r="AY264" s="59"/>
      <c r="AZ264" s="91">
        <v>3.4666666666666668</v>
      </c>
      <c r="BA264" s="59"/>
      <c r="BB264" s="75">
        <v>13.816666666666666</v>
      </c>
      <c r="BC264" s="57"/>
      <c r="BD264" s="55">
        <v>7.5</v>
      </c>
      <c r="BE264" s="70"/>
      <c r="BF264" s="55">
        <v>92.5</v>
      </c>
      <c r="BG264" s="54"/>
      <c r="BH264" s="60">
        <v>7800</v>
      </c>
    </row>
    <row r="265" spans="1:60" s="61" customFormat="1" ht="15.75" customHeight="1" x14ac:dyDescent="0.3">
      <c r="A265" s="8" t="s">
        <v>370</v>
      </c>
      <c r="B265" s="8" t="s">
        <v>371</v>
      </c>
      <c r="C265" s="19"/>
      <c r="D265" s="73">
        <v>11.3468</v>
      </c>
      <c r="E265" s="52" t="s">
        <v>38</v>
      </c>
      <c r="F265" s="83" t="s">
        <v>36</v>
      </c>
      <c r="G265" s="99" t="s">
        <v>152</v>
      </c>
      <c r="H265" s="13"/>
      <c r="I265" s="74">
        <v>0.40797</v>
      </c>
      <c r="J265" s="90" t="s">
        <v>42</v>
      </c>
      <c r="K265" s="53"/>
      <c r="L265" s="82">
        <v>13.489100000000001</v>
      </c>
      <c r="M265" s="52" t="s">
        <v>38</v>
      </c>
      <c r="N265" s="91" t="s">
        <v>36</v>
      </c>
      <c r="O265" s="99" t="s">
        <v>734</v>
      </c>
      <c r="P265" s="54"/>
      <c r="Q265" s="73">
        <v>38.524299999999997</v>
      </c>
      <c r="R265" s="52" t="s">
        <v>38</v>
      </c>
      <c r="S265" s="75" t="s">
        <v>39</v>
      </c>
      <c r="T265" s="99" t="s">
        <v>716</v>
      </c>
      <c r="U265" s="54"/>
      <c r="V265" s="119">
        <v>259</v>
      </c>
      <c r="W265" s="54"/>
      <c r="X265" s="11">
        <v>0</v>
      </c>
      <c r="Y265" s="54"/>
      <c r="Z265" s="75">
        <v>9.9767085580480028</v>
      </c>
      <c r="AA265" s="52" t="s">
        <v>38</v>
      </c>
      <c r="AB265" s="54"/>
      <c r="AC265" s="91">
        <v>5.2</v>
      </c>
      <c r="AD265" s="59"/>
      <c r="AE265" s="91">
        <v>5.3</v>
      </c>
      <c r="AF265" s="59"/>
      <c r="AG265" s="75">
        <v>5.8</v>
      </c>
      <c r="AH265" s="54"/>
      <c r="AI265" s="102">
        <v>9.8010000000000002</v>
      </c>
      <c r="AJ265" s="52" t="s">
        <v>35</v>
      </c>
      <c r="AK265" s="54"/>
      <c r="AL265" s="55" t="s">
        <v>44</v>
      </c>
      <c r="AM265" s="56"/>
      <c r="AN265" s="55">
        <v>3.5373099007311271</v>
      </c>
      <c r="AO265" s="57"/>
      <c r="AP265" s="58">
        <v>9</v>
      </c>
      <c r="AQ265" s="54"/>
      <c r="AR265" s="58">
        <v>4</v>
      </c>
      <c r="AS265" s="54"/>
      <c r="AT265" s="105">
        <v>7</v>
      </c>
      <c r="AU265" s="54"/>
      <c r="AV265" s="92">
        <v>1.4166666666666667</v>
      </c>
      <c r="AW265" s="54"/>
      <c r="AX265" s="92">
        <v>9.9666666666666668</v>
      </c>
      <c r="AY265" s="59"/>
      <c r="AZ265" s="91">
        <v>3.5833333333333335</v>
      </c>
      <c r="BA265" s="59"/>
      <c r="BB265" s="75">
        <v>14.45</v>
      </c>
      <c r="BC265" s="57"/>
      <c r="BD265" s="55">
        <v>6.1</v>
      </c>
      <c r="BE265" s="70"/>
      <c r="BF265" s="55">
        <v>93.9</v>
      </c>
      <c r="BG265" s="54"/>
      <c r="BH265" s="60">
        <v>7500</v>
      </c>
    </row>
    <row r="266" spans="1:60" s="61" customFormat="1" ht="15.75" customHeight="1" x14ac:dyDescent="0.3">
      <c r="A266" s="8" t="s">
        <v>382</v>
      </c>
      <c r="B266" s="8" t="s">
        <v>383</v>
      </c>
      <c r="C266" s="19"/>
      <c r="D266" s="82">
        <v>15.674099999999999</v>
      </c>
      <c r="E266" s="52" t="s">
        <v>38</v>
      </c>
      <c r="F266" s="83" t="s">
        <v>36</v>
      </c>
      <c r="G266" s="99" t="s">
        <v>153</v>
      </c>
      <c r="H266" s="13"/>
      <c r="I266" s="87">
        <v>0.98985000000000001</v>
      </c>
      <c r="J266" s="89" t="s">
        <v>36</v>
      </c>
      <c r="K266" s="53"/>
      <c r="L266" s="82">
        <v>12.9625</v>
      </c>
      <c r="M266" s="52" t="s">
        <v>35</v>
      </c>
      <c r="N266" s="91" t="s">
        <v>36</v>
      </c>
      <c r="O266" s="99" t="s">
        <v>89</v>
      </c>
      <c r="P266" s="54"/>
      <c r="Q266" s="82">
        <v>56.347299999999997</v>
      </c>
      <c r="R266" s="52" t="s">
        <v>38</v>
      </c>
      <c r="S266" s="91" t="s">
        <v>36</v>
      </c>
      <c r="T266" s="99" t="s">
        <v>226</v>
      </c>
      <c r="U266" s="54"/>
      <c r="V266" s="119">
        <v>288</v>
      </c>
      <c r="W266" s="54"/>
      <c r="X266" s="11">
        <v>0</v>
      </c>
      <c r="Y266" s="54"/>
      <c r="Z266" s="75">
        <v>9.6557653516748783</v>
      </c>
      <c r="AA266" s="52" t="s">
        <v>35</v>
      </c>
      <c r="AB266" s="54"/>
      <c r="AC266" s="92">
        <v>7.5</v>
      </c>
      <c r="AD266" s="59"/>
      <c r="AE266" s="92">
        <v>7.4</v>
      </c>
      <c r="AF266" s="59"/>
      <c r="AG266" s="92">
        <v>6.8</v>
      </c>
      <c r="AH266" s="54"/>
      <c r="AI266" s="101">
        <v>49.436</v>
      </c>
      <c r="AJ266" s="52" t="s">
        <v>35</v>
      </c>
      <c r="AK266" s="54"/>
      <c r="AL266" s="55" t="s">
        <v>44</v>
      </c>
      <c r="AM266" s="56"/>
      <c r="AN266" s="55">
        <v>3.7035812307794056</v>
      </c>
      <c r="AO266" s="57"/>
      <c r="AP266" s="58">
        <v>10</v>
      </c>
      <c r="AQ266" s="54"/>
      <c r="AR266" s="58">
        <v>5</v>
      </c>
      <c r="AS266" s="54"/>
      <c r="AT266" s="104">
        <v>16</v>
      </c>
      <c r="AU266" s="54"/>
      <c r="AV266" s="91">
        <v>1.95</v>
      </c>
      <c r="AW266" s="54"/>
      <c r="AX266" s="91">
        <v>14.683333333333334</v>
      </c>
      <c r="AY266" s="59"/>
      <c r="AZ266" s="91">
        <v>3.65</v>
      </c>
      <c r="BA266" s="59"/>
      <c r="BB266" s="75">
        <v>15.75</v>
      </c>
      <c r="BC266" s="57"/>
      <c r="BD266" s="55">
        <v>8</v>
      </c>
      <c r="BE266" s="70"/>
      <c r="BF266" s="55">
        <v>92</v>
      </c>
      <c r="BG266" s="54"/>
      <c r="BH266" s="60">
        <v>12500</v>
      </c>
    </row>
    <row r="267" spans="1:60" s="61" customFormat="1" ht="15.75" customHeight="1" x14ac:dyDescent="0.3">
      <c r="A267" s="8" t="s">
        <v>397</v>
      </c>
      <c r="B267" s="8" t="s">
        <v>398</v>
      </c>
      <c r="C267" s="19"/>
      <c r="D267" s="82">
        <v>17.267800000000001</v>
      </c>
      <c r="E267" s="52" t="s">
        <v>38</v>
      </c>
      <c r="F267" s="83" t="s">
        <v>36</v>
      </c>
      <c r="G267" s="99" t="s">
        <v>718</v>
      </c>
      <c r="H267" s="13"/>
      <c r="I267" s="74">
        <v>0.66424000000000005</v>
      </c>
      <c r="J267" s="89" t="s">
        <v>36</v>
      </c>
      <c r="K267" s="53"/>
      <c r="L267" s="73">
        <v>7.7038000000000002</v>
      </c>
      <c r="M267" s="52" t="s">
        <v>38</v>
      </c>
      <c r="N267" s="75" t="s">
        <v>39</v>
      </c>
      <c r="O267" s="99" t="s">
        <v>113</v>
      </c>
      <c r="P267" s="54"/>
      <c r="Q267" s="73">
        <v>37.432699999999997</v>
      </c>
      <c r="R267" s="52" t="s">
        <v>38</v>
      </c>
      <c r="S267" s="91" t="s">
        <v>36</v>
      </c>
      <c r="T267" s="99" t="s">
        <v>76</v>
      </c>
      <c r="U267" s="54"/>
      <c r="V267" s="119">
        <v>263</v>
      </c>
      <c r="W267" s="54"/>
      <c r="X267" s="11">
        <v>-2</v>
      </c>
      <c r="Y267" s="54"/>
      <c r="Z267" s="91">
        <v>15.094898681459776</v>
      </c>
      <c r="AA267" s="52" t="s">
        <v>41</v>
      </c>
      <c r="AB267" s="54"/>
      <c r="AC267" s="52" t="s">
        <v>43</v>
      </c>
      <c r="AD267" s="59"/>
      <c r="AE267" s="52" t="s">
        <v>43</v>
      </c>
      <c r="AF267" s="59"/>
      <c r="AG267" s="52" t="s">
        <v>43</v>
      </c>
      <c r="AH267" s="54"/>
      <c r="AI267" s="101">
        <v>30.242000000000001</v>
      </c>
      <c r="AJ267" s="52" t="s">
        <v>35</v>
      </c>
      <c r="AK267" s="54"/>
      <c r="AL267" s="55" t="s">
        <v>44</v>
      </c>
      <c r="AM267" s="56"/>
      <c r="AN267" s="55">
        <v>0.60906352367940209</v>
      </c>
      <c r="AO267" s="57"/>
      <c r="AP267" s="58">
        <v>9</v>
      </c>
      <c r="AQ267" s="54"/>
      <c r="AR267" s="58">
        <v>5</v>
      </c>
      <c r="AS267" s="54"/>
      <c r="AT267" s="105">
        <v>5</v>
      </c>
      <c r="AU267" s="54"/>
      <c r="AV267" s="75">
        <v>1.6166666666666667</v>
      </c>
      <c r="AW267" s="54"/>
      <c r="AX267" s="92">
        <v>10</v>
      </c>
      <c r="AY267" s="59"/>
      <c r="AZ267" s="75">
        <v>2.9666666666666668</v>
      </c>
      <c r="BA267" s="59"/>
      <c r="BB267" s="92">
        <v>12.9</v>
      </c>
      <c r="BC267" s="57"/>
      <c r="BD267" s="55">
        <v>4.0999999999999996</v>
      </c>
      <c r="BE267" s="70"/>
      <c r="BF267" s="55">
        <v>95.9</v>
      </c>
      <c r="BG267" s="54"/>
      <c r="BH267" s="60">
        <v>10400</v>
      </c>
    </row>
    <row r="268" spans="1:60" s="61" customFormat="1" ht="15.75" customHeight="1" x14ac:dyDescent="0.3">
      <c r="A268" s="8" t="s">
        <v>446</v>
      </c>
      <c r="B268" s="8" t="s">
        <v>447</v>
      </c>
      <c r="C268" s="19"/>
      <c r="D268" s="82">
        <v>18.343299999999999</v>
      </c>
      <c r="E268" s="52" t="s">
        <v>38</v>
      </c>
      <c r="F268" s="83" t="s">
        <v>36</v>
      </c>
      <c r="G268" s="99" t="s">
        <v>182</v>
      </c>
      <c r="H268" s="13"/>
      <c r="I268" s="87">
        <v>0.94559000000000004</v>
      </c>
      <c r="J268" s="89" t="s">
        <v>36</v>
      </c>
      <c r="K268" s="53"/>
      <c r="L268" s="73">
        <v>9.5130999999999997</v>
      </c>
      <c r="M268" s="52" t="s">
        <v>38</v>
      </c>
      <c r="N268" s="75" t="s">
        <v>39</v>
      </c>
      <c r="O268" s="99" t="s">
        <v>732</v>
      </c>
      <c r="P268" s="54"/>
      <c r="Q268" s="73">
        <v>27.222200000000001</v>
      </c>
      <c r="R268" s="52" t="s">
        <v>35</v>
      </c>
      <c r="S268" s="92" t="s">
        <v>42</v>
      </c>
      <c r="T268" s="99" t="s">
        <v>40</v>
      </c>
      <c r="U268" s="54"/>
      <c r="V268" s="119">
        <v>282</v>
      </c>
      <c r="W268" s="54"/>
      <c r="X268" s="11">
        <v>2</v>
      </c>
      <c r="Y268" s="54"/>
      <c r="Z268" s="75">
        <v>10.830324909747292</v>
      </c>
      <c r="AA268" s="52" t="s">
        <v>41</v>
      </c>
      <c r="AB268" s="54"/>
      <c r="AC268" s="52" t="s">
        <v>43</v>
      </c>
      <c r="AD268" s="59"/>
      <c r="AE268" s="52" t="s">
        <v>43</v>
      </c>
      <c r="AF268" s="59"/>
      <c r="AG268" s="52" t="s">
        <v>43</v>
      </c>
      <c r="AH268" s="54"/>
      <c r="AI268" s="101">
        <v>53.723999999999997</v>
      </c>
      <c r="AJ268" s="52" t="s">
        <v>41</v>
      </c>
      <c r="AK268" s="54"/>
      <c r="AL268" s="55" t="s">
        <v>44</v>
      </c>
      <c r="AM268" s="56"/>
      <c r="AN268" s="55">
        <v>3.4637525612254856</v>
      </c>
      <c r="AO268" s="57"/>
      <c r="AP268" s="58">
        <v>10</v>
      </c>
      <c r="AQ268" s="54"/>
      <c r="AR268" s="58">
        <v>5</v>
      </c>
      <c r="AS268" s="54"/>
      <c r="AT268" s="104">
        <v>15</v>
      </c>
      <c r="AU268" s="54"/>
      <c r="AV268" s="75">
        <v>1.6833333333333333</v>
      </c>
      <c r="AW268" s="54"/>
      <c r="AX268" s="75">
        <v>12.45</v>
      </c>
      <c r="AY268" s="59"/>
      <c r="AZ268" s="91">
        <v>3.7833333333333332</v>
      </c>
      <c r="BA268" s="59"/>
      <c r="BB268" s="75">
        <v>17.416666666666668</v>
      </c>
      <c r="BC268" s="57"/>
      <c r="BD268" s="55">
        <v>13</v>
      </c>
      <c r="BE268" s="70"/>
      <c r="BF268" s="55">
        <v>87</v>
      </c>
      <c r="BG268" s="54"/>
      <c r="BH268" s="60">
        <v>11800</v>
      </c>
    </row>
    <row r="269" spans="1:60" s="61" customFormat="1" ht="15.75" customHeight="1" x14ac:dyDescent="0.3">
      <c r="A269" s="8" t="s">
        <v>474</v>
      </c>
      <c r="B269" s="8" t="s">
        <v>475</v>
      </c>
      <c r="C269" s="19"/>
      <c r="D269" s="82">
        <v>17.348700000000001</v>
      </c>
      <c r="E269" s="52" t="s">
        <v>38</v>
      </c>
      <c r="F269" s="83" t="s">
        <v>36</v>
      </c>
      <c r="G269" s="99" t="s">
        <v>101</v>
      </c>
      <c r="H269" s="13"/>
      <c r="I269" s="87">
        <v>0.73756999999999995</v>
      </c>
      <c r="J269" s="89" t="s">
        <v>36</v>
      </c>
      <c r="K269" s="53"/>
      <c r="L269" s="73">
        <v>10.384600000000001</v>
      </c>
      <c r="M269" s="52" t="s">
        <v>38</v>
      </c>
      <c r="N269" s="91" t="s">
        <v>36</v>
      </c>
      <c r="O269" s="99" t="s">
        <v>749</v>
      </c>
      <c r="P269" s="54"/>
      <c r="Q269" s="73">
        <v>26.500699999999998</v>
      </c>
      <c r="R269" s="52" t="s">
        <v>35</v>
      </c>
      <c r="S269" s="92" t="s">
        <v>42</v>
      </c>
      <c r="T269" s="99" t="s">
        <v>177</v>
      </c>
      <c r="U269" s="54"/>
      <c r="V269" s="119">
        <v>283</v>
      </c>
      <c r="W269" s="54"/>
      <c r="X269" s="11">
        <v>-8</v>
      </c>
      <c r="Y269" s="54"/>
      <c r="Z269" s="75">
        <v>7.6728707013435224</v>
      </c>
      <c r="AA269" s="52" t="s">
        <v>38</v>
      </c>
      <c r="AB269" s="54"/>
      <c r="AC269" s="92">
        <v>7.3</v>
      </c>
      <c r="AD269" s="59"/>
      <c r="AE269" s="92">
        <v>7.1</v>
      </c>
      <c r="AF269" s="59"/>
      <c r="AG269" s="92">
        <v>6.9</v>
      </c>
      <c r="AH269" s="54"/>
      <c r="AI269" s="101">
        <v>55.366</v>
      </c>
      <c r="AJ269" s="52" t="s">
        <v>41</v>
      </c>
      <c r="AK269" s="54"/>
      <c r="AL269" s="55" t="s">
        <v>44</v>
      </c>
      <c r="AM269" s="56"/>
      <c r="AN269" s="55">
        <v>7.0565758658942439</v>
      </c>
      <c r="AO269" s="57"/>
      <c r="AP269" s="58">
        <v>9</v>
      </c>
      <c r="AQ269" s="54"/>
      <c r="AR269" s="58">
        <v>5</v>
      </c>
      <c r="AS269" s="54"/>
      <c r="AT269" s="105">
        <v>8</v>
      </c>
      <c r="AU269" s="54"/>
      <c r="AV269" s="92">
        <v>1.3833333333333333</v>
      </c>
      <c r="AW269" s="54"/>
      <c r="AX269" s="75">
        <v>12.016666666666667</v>
      </c>
      <c r="AY269" s="59"/>
      <c r="AZ269" s="91">
        <v>3.6166666666666667</v>
      </c>
      <c r="BA269" s="59"/>
      <c r="BB269" s="91">
        <v>20.666666666666668</v>
      </c>
      <c r="BC269" s="57"/>
      <c r="BD269" s="55">
        <v>12.5</v>
      </c>
      <c r="BE269" s="70"/>
      <c r="BF269" s="55">
        <v>87.5</v>
      </c>
      <c r="BG269" s="54"/>
      <c r="BH269" s="60">
        <v>10900</v>
      </c>
    </row>
    <row r="270" spans="1:60" s="61" customFormat="1" ht="15.75" customHeight="1" x14ac:dyDescent="0.3">
      <c r="A270" s="8" t="s">
        <v>498</v>
      </c>
      <c r="B270" s="8" t="s">
        <v>499</v>
      </c>
      <c r="C270" s="19"/>
      <c r="D270" s="73">
        <v>10.2476</v>
      </c>
      <c r="E270" s="52" t="s">
        <v>38</v>
      </c>
      <c r="F270" s="84" t="s">
        <v>42</v>
      </c>
      <c r="G270" s="99" t="s">
        <v>174</v>
      </c>
      <c r="H270" s="13"/>
      <c r="I270" s="74">
        <v>0.55037999999999998</v>
      </c>
      <c r="J270" s="76" t="s">
        <v>39</v>
      </c>
      <c r="K270" s="53"/>
      <c r="L270" s="81">
        <v>6.3510999999999997</v>
      </c>
      <c r="M270" s="52" t="s">
        <v>35</v>
      </c>
      <c r="N270" s="92" t="s">
        <v>42</v>
      </c>
      <c r="O270" s="99" t="s">
        <v>133</v>
      </c>
      <c r="P270" s="54"/>
      <c r="Q270" s="81">
        <v>21.292899999999999</v>
      </c>
      <c r="R270" s="52" t="s">
        <v>35</v>
      </c>
      <c r="S270" s="92" t="s">
        <v>42</v>
      </c>
      <c r="T270" s="99" t="s">
        <v>758</v>
      </c>
      <c r="U270" s="54"/>
      <c r="V270" s="117">
        <v>50</v>
      </c>
      <c r="W270" s="54"/>
      <c r="X270" s="11">
        <v>19</v>
      </c>
      <c r="Y270" s="54"/>
      <c r="Z270" s="92">
        <v>6.9340042340379844</v>
      </c>
      <c r="AA270" s="52" t="s">
        <v>38</v>
      </c>
      <c r="AB270" s="54"/>
      <c r="AC270" s="52" t="s">
        <v>43</v>
      </c>
      <c r="AD270" s="59"/>
      <c r="AE270" s="52" t="s">
        <v>43</v>
      </c>
      <c r="AF270" s="59"/>
      <c r="AG270" s="52" t="s">
        <v>43</v>
      </c>
      <c r="AH270" s="54"/>
      <c r="AI270" s="102">
        <v>4.59</v>
      </c>
      <c r="AJ270" s="52" t="s">
        <v>43</v>
      </c>
      <c r="AK270" s="54"/>
      <c r="AL270" s="55" t="s">
        <v>44</v>
      </c>
      <c r="AM270" s="56"/>
      <c r="AN270" s="55">
        <v>7.4862700579879116</v>
      </c>
      <c r="AO270" s="57"/>
      <c r="AP270" s="58">
        <v>10</v>
      </c>
      <c r="AQ270" s="54"/>
      <c r="AR270" s="58">
        <v>5</v>
      </c>
      <c r="AS270" s="54"/>
      <c r="AT270" s="105">
        <v>11</v>
      </c>
      <c r="AU270" s="54"/>
      <c r="AV270" s="92">
        <v>1.2666666666666666</v>
      </c>
      <c r="AW270" s="54"/>
      <c r="AX270" s="91">
        <v>16.166666666666668</v>
      </c>
      <c r="AY270" s="59"/>
      <c r="AZ270" s="91">
        <v>3.5166666666666666</v>
      </c>
      <c r="BA270" s="59"/>
      <c r="BB270" s="91">
        <v>19.516666666666666</v>
      </c>
      <c r="BC270" s="57"/>
      <c r="BD270" s="55">
        <v>20.8</v>
      </c>
      <c r="BE270" s="70"/>
      <c r="BF270" s="55">
        <v>79.2</v>
      </c>
      <c r="BG270" s="54"/>
      <c r="BH270" s="60">
        <v>7700</v>
      </c>
    </row>
    <row r="271" spans="1:60" s="61" customFormat="1" ht="15.75" customHeight="1" x14ac:dyDescent="0.3">
      <c r="A271" s="8" t="s">
        <v>548</v>
      </c>
      <c r="B271" s="8" t="s">
        <v>549</v>
      </c>
      <c r="C271" s="19"/>
      <c r="D271" s="73">
        <v>10.1037</v>
      </c>
      <c r="E271" s="52" t="s">
        <v>35</v>
      </c>
      <c r="F271" s="84" t="s">
        <v>42</v>
      </c>
      <c r="G271" s="99" t="s">
        <v>381</v>
      </c>
      <c r="H271" s="13"/>
      <c r="I271" s="74">
        <v>0.62932999999999995</v>
      </c>
      <c r="J271" s="89" t="s">
        <v>36</v>
      </c>
      <c r="K271" s="53"/>
      <c r="L271" s="73">
        <v>7.5476999999999999</v>
      </c>
      <c r="M271" s="52" t="s">
        <v>38</v>
      </c>
      <c r="N271" s="75" t="s">
        <v>39</v>
      </c>
      <c r="O271" s="99" t="s">
        <v>303</v>
      </c>
      <c r="P271" s="54"/>
      <c r="Q271" s="73">
        <v>31.0931</v>
      </c>
      <c r="R271" s="52" t="s">
        <v>41</v>
      </c>
      <c r="S271" s="91" t="s">
        <v>36</v>
      </c>
      <c r="T271" s="99" t="s">
        <v>723</v>
      </c>
      <c r="U271" s="54"/>
      <c r="V271" s="118">
        <v>104</v>
      </c>
      <c r="W271" s="54"/>
      <c r="X271" s="11">
        <v>-22</v>
      </c>
      <c r="Y271" s="54"/>
      <c r="Z271" s="92">
        <v>5.7434972184633892</v>
      </c>
      <c r="AA271" s="52" t="s">
        <v>41</v>
      </c>
      <c r="AB271" s="54"/>
      <c r="AC271" s="52" t="s">
        <v>43</v>
      </c>
      <c r="AD271" s="59"/>
      <c r="AE271" s="52" t="s">
        <v>43</v>
      </c>
      <c r="AF271" s="59"/>
      <c r="AG271" s="52" t="s">
        <v>43</v>
      </c>
      <c r="AH271" s="54"/>
      <c r="AI271" s="101">
        <v>53.149000000000001</v>
      </c>
      <c r="AJ271" s="52" t="s">
        <v>38</v>
      </c>
      <c r="AK271" s="54"/>
      <c r="AL271" s="55" t="s">
        <v>44</v>
      </c>
      <c r="AM271" s="56"/>
      <c r="AN271" s="55">
        <v>16.298301007367314</v>
      </c>
      <c r="AO271" s="57"/>
      <c r="AP271" s="58">
        <v>10</v>
      </c>
      <c r="AQ271" s="54"/>
      <c r="AR271" s="58">
        <v>3</v>
      </c>
      <c r="AS271" s="54"/>
      <c r="AT271" s="104">
        <v>15</v>
      </c>
      <c r="AU271" s="54"/>
      <c r="AV271" s="92">
        <v>1.4166666666666667</v>
      </c>
      <c r="AW271" s="54"/>
      <c r="AX271" s="91">
        <v>14.316666666666666</v>
      </c>
      <c r="AY271" s="59"/>
      <c r="AZ271" s="91">
        <v>3.85</v>
      </c>
      <c r="BA271" s="59"/>
      <c r="BB271" s="91">
        <v>20.983333333333334</v>
      </c>
      <c r="BC271" s="57"/>
      <c r="BD271" s="55">
        <v>2.9</v>
      </c>
      <c r="BE271" s="70"/>
      <c r="BF271" s="55">
        <v>97.1</v>
      </c>
      <c r="BG271" s="54"/>
      <c r="BH271" s="60">
        <v>9700</v>
      </c>
    </row>
    <row r="272" spans="1:60" s="61" customFormat="1" ht="15.75" customHeight="1" x14ac:dyDescent="0.3">
      <c r="A272" s="8" t="s">
        <v>623</v>
      </c>
      <c r="B272" s="8" t="s">
        <v>624</v>
      </c>
      <c r="C272" s="19"/>
      <c r="D272" s="82">
        <v>14.68</v>
      </c>
      <c r="E272" s="52" t="s">
        <v>35</v>
      </c>
      <c r="F272" s="83" t="s">
        <v>36</v>
      </c>
      <c r="G272" s="99" t="s">
        <v>133</v>
      </c>
      <c r="H272" s="13"/>
      <c r="I272" s="87">
        <v>0.94745000000000001</v>
      </c>
      <c r="J272" s="89" t="s">
        <v>36</v>
      </c>
      <c r="K272" s="53"/>
      <c r="L272" s="73">
        <v>7.8292999999999999</v>
      </c>
      <c r="M272" s="52" t="s">
        <v>41</v>
      </c>
      <c r="N272" s="75" t="s">
        <v>39</v>
      </c>
      <c r="O272" s="99" t="s">
        <v>1132</v>
      </c>
      <c r="P272" s="54"/>
      <c r="Q272" s="81">
        <v>22.166799999999999</v>
      </c>
      <c r="R272" s="52" t="s">
        <v>38</v>
      </c>
      <c r="S272" s="75" t="s">
        <v>39</v>
      </c>
      <c r="T272" s="99" t="s">
        <v>108</v>
      </c>
      <c r="U272" s="54"/>
      <c r="V272" s="118">
        <v>216</v>
      </c>
      <c r="W272" s="54"/>
      <c r="X272" s="11">
        <v>-3</v>
      </c>
      <c r="Y272" s="54"/>
      <c r="Z272" s="92">
        <v>4.4039929536112741</v>
      </c>
      <c r="AA272" s="52" t="s">
        <v>38</v>
      </c>
      <c r="AB272" s="54"/>
      <c r="AC272" s="52" t="s">
        <v>43</v>
      </c>
      <c r="AD272" s="59"/>
      <c r="AE272" s="52" t="s">
        <v>43</v>
      </c>
      <c r="AF272" s="59"/>
      <c r="AG272" s="52" t="s">
        <v>43</v>
      </c>
      <c r="AH272" s="54"/>
      <c r="AI272" s="103">
        <v>66.111000000000004</v>
      </c>
      <c r="AJ272" s="52" t="s">
        <v>35</v>
      </c>
      <c r="AK272" s="54"/>
      <c r="AL272" s="55" t="s">
        <v>44</v>
      </c>
      <c r="AM272" s="56"/>
      <c r="AN272" s="55">
        <v>6.4591896652965355</v>
      </c>
      <c r="AO272" s="57"/>
      <c r="AP272" s="58">
        <v>10</v>
      </c>
      <c r="AQ272" s="54"/>
      <c r="AR272" s="58">
        <v>5</v>
      </c>
      <c r="AS272" s="54"/>
      <c r="AT272" s="105">
        <v>10</v>
      </c>
      <c r="AU272" s="54"/>
      <c r="AV272" s="92">
        <v>1.35</v>
      </c>
      <c r="AW272" s="54"/>
      <c r="AX272" s="75">
        <v>11.433333333333334</v>
      </c>
      <c r="AY272" s="59"/>
      <c r="AZ272" s="91">
        <v>3.3333333333333335</v>
      </c>
      <c r="BA272" s="59"/>
      <c r="BB272" s="75">
        <v>17.783333333333335</v>
      </c>
      <c r="BC272" s="57"/>
      <c r="BD272" s="55">
        <v>5.3</v>
      </c>
      <c r="BE272" s="70"/>
      <c r="BF272" s="55">
        <v>94.7</v>
      </c>
      <c r="BG272" s="54"/>
      <c r="BH272" s="60">
        <v>11700</v>
      </c>
    </row>
    <row r="273" spans="1:60" s="61" customFormat="1" ht="15.75" customHeight="1" x14ac:dyDescent="0.3">
      <c r="A273" s="8" t="s">
        <v>680</v>
      </c>
      <c r="B273" s="8" t="s">
        <v>681</v>
      </c>
      <c r="C273" s="19"/>
      <c r="D273" s="82">
        <v>17.169599999999999</v>
      </c>
      <c r="E273" s="52" t="s">
        <v>38</v>
      </c>
      <c r="F273" s="83" t="s">
        <v>36</v>
      </c>
      <c r="G273" s="99" t="s">
        <v>550</v>
      </c>
      <c r="H273" s="13"/>
      <c r="I273" s="74">
        <v>0.56708999999999998</v>
      </c>
      <c r="J273" s="76" t="s">
        <v>39</v>
      </c>
      <c r="K273" s="53"/>
      <c r="L273" s="73">
        <v>9.8855000000000004</v>
      </c>
      <c r="M273" s="52" t="s">
        <v>38</v>
      </c>
      <c r="N273" s="91" t="s">
        <v>36</v>
      </c>
      <c r="O273" s="99" t="s">
        <v>584</v>
      </c>
      <c r="P273" s="54"/>
      <c r="Q273" s="81">
        <v>24.784800000000001</v>
      </c>
      <c r="R273" s="52" t="s">
        <v>35</v>
      </c>
      <c r="S273" s="75" t="s">
        <v>39</v>
      </c>
      <c r="T273" s="99" t="s">
        <v>1121</v>
      </c>
      <c r="U273" s="54"/>
      <c r="V273" s="119">
        <v>276</v>
      </c>
      <c r="W273" s="54"/>
      <c r="X273" s="11">
        <v>3</v>
      </c>
      <c r="Y273" s="54"/>
      <c r="Z273" s="75">
        <v>8.1827641661148434</v>
      </c>
      <c r="AA273" s="52" t="s">
        <v>35</v>
      </c>
      <c r="AB273" s="54"/>
      <c r="AC273" s="92">
        <v>7.6</v>
      </c>
      <c r="AD273" s="59"/>
      <c r="AE273" s="92">
        <v>7.5</v>
      </c>
      <c r="AF273" s="59"/>
      <c r="AG273" s="92">
        <v>6.8</v>
      </c>
      <c r="AH273" s="54"/>
      <c r="AI273" s="101">
        <v>21.222000000000001</v>
      </c>
      <c r="AJ273" s="52" t="s">
        <v>38</v>
      </c>
      <c r="AK273" s="54"/>
      <c r="AL273" s="55" t="s">
        <v>44</v>
      </c>
      <c r="AM273" s="56"/>
      <c r="AN273" s="55">
        <v>15.419544035569009</v>
      </c>
      <c r="AO273" s="57"/>
      <c r="AP273" s="58">
        <v>10</v>
      </c>
      <c r="AQ273" s="54"/>
      <c r="AR273" s="58">
        <v>5</v>
      </c>
      <c r="AS273" s="54"/>
      <c r="AT273" s="104">
        <v>15</v>
      </c>
      <c r="AU273" s="54"/>
      <c r="AV273" s="91">
        <v>2.2833333333333332</v>
      </c>
      <c r="AW273" s="54"/>
      <c r="AX273" s="91">
        <v>15.15</v>
      </c>
      <c r="AY273" s="59"/>
      <c r="AZ273" s="91">
        <v>3.9833333333333334</v>
      </c>
      <c r="BA273" s="59"/>
      <c r="BB273" s="91">
        <v>22.45</v>
      </c>
      <c r="BC273" s="57"/>
      <c r="BD273" s="55">
        <v>12.5</v>
      </c>
      <c r="BE273" s="70"/>
      <c r="BF273" s="55">
        <v>87.5</v>
      </c>
      <c r="BG273" s="54"/>
      <c r="BH273" s="60">
        <v>11800</v>
      </c>
    </row>
    <row r="274" spans="1:60" s="61" customFormat="1" x14ac:dyDescent="0.3">
      <c r="A274" s="8"/>
      <c r="B274" s="8"/>
      <c r="D274" s="120"/>
      <c r="E274" s="52"/>
      <c r="F274" s="121"/>
      <c r="G274" s="99"/>
      <c r="H274" s="13"/>
      <c r="I274" s="88"/>
      <c r="J274" s="107"/>
      <c r="K274" s="53"/>
      <c r="L274" s="120"/>
      <c r="M274" s="52"/>
      <c r="N274" s="52"/>
      <c r="O274" s="99"/>
      <c r="P274" s="54"/>
      <c r="Q274" s="120"/>
      <c r="R274" s="52"/>
      <c r="S274" s="52"/>
      <c r="T274" s="99"/>
      <c r="U274" s="54"/>
      <c r="V274" s="58"/>
      <c r="W274" s="54"/>
      <c r="X274" s="11"/>
      <c r="Y274" s="54"/>
      <c r="Z274" s="52"/>
      <c r="AA274" s="52"/>
      <c r="AB274" s="54"/>
      <c r="AC274" s="52"/>
      <c r="AD274" s="59"/>
      <c r="AE274" s="52"/>
      <c r="AF274" s="59"/>
      <c r="AG274" s="52"/>
      <c r="AH274" s="54"/>
      <c r="AI274" s="122"/>
      <c r="AJ274" s="52"/>
      <c r="AK274" s="54"/>
      <c r="AL274" s="55"/>
      <c r="AM274" s="56"/>
      <c r="AN274" s="55"/>
      <c r="AO274" s="57"/>
      <c r="AP274" s="58"/>
      <c r="AQ274" s="54"/>
      <c r="AR274" s="58"/>
      <c r="AS274" s="54"/>
      <c r="AT274" s="93"/>
      <c r="AU274" s="54"/>
      <c r="AV274" s="52"/>
      <c r="AW274" s="54"/>
      <c r="AX274" s="52"/>
      <c r="AY274" s="59"/>
      <c r="AZ274" s="52"/>
      <c r="BA274" s="59"/>
      <c r="BB274" s="52"/>
      <c r="BC274" s="57"/>
      <c r="BD274" s="55"/>
      <c r="BE274" s="70"/>
      <c r="BF274" s="55"/>
      <c r="BG274" s="54"/>
      <c r="BH274" s="60"/>
    </row>
    <row r="275" spans="1:60" s="37" customFormat="1" ht="15.75" customHeight="1" x14ac:dyDescent="0.3">
      <c r="A275" s="108"/>
      <c r="B275" s="109" t="s">
        <v>1202</v>
      </c>
      <c r="C275" s="21"/>
      <c r="D275" s="110"/>
      <c r="E275" s="110"/>
      <c r="F275" s="110"/>
      <c r="G275" s="110"/>
      <c r="H275" s="111"/>
      <c r="I275" s="110"/>
      <c r="J275" s="110"/>
      <c r="K275" s="112"/>
      <c r="L275" s="110"/>
      <c r="M275" s="110"/>
      <c r="N275" s="110"/>
      <c r="O275" s="110"/>
      <c r="P275" s="111"/>
      <c r="Q275" s="110"/>
      <c r="R275" s="110"/>
      <c r="S275" s="113"/>
      <c r="T275" s="113"/>
      <c r="U275" s="114"/>
      <c r="V275" s="113"/>
      <c r="W275" s="21"/>
      <c r="X275" s="113"/>
      <c r="Y275" s="21"/>
      <c r="Z275" s="113"/>
      <c r="AA275" s="113"/>
      <c r="AB275" s="21"/>
      <c r="AC275" s="113"/>
      <c r="AD275" s="21"/>
      <c r="AE275" s="115"/>
      <c r="AF275" s="21"/>
      <c r="AG275" s="115"/>
      <c r="AH275" s="21"/>
      <c r="AI275" s="116"/>
      <c r="AJ275" s="116"/>
      <c r="AL275" s="115"/>
      <c r="AN275" s="115"/>
      <c r="AP275" s="115"/>
      <c r="AR275" s="115"/>
      <c r="AT275" s="115"/>
      <c r="AV275" s="115"/>
      <c r="AX275" s="115"/>
      <c r="AZ275" s="115"/>
      <c r="BB275" s="115"/>
      <c r="BD275" s="115"/>
      <c r="BF275" s="115"/>
      <c r="BH275" s="115"/>
    </row>
    <row r="276" spans="1:60" s="61" customFormat="1" ht="15.75" customHeight="1" x14ac:dyDescent="0.3">
      <c r="A276" s="8" t="s">
        <v>90</v>
      </c>
      <c r="B276" s="8" t="s">
        <v>91</v>
      </c>
      <c r="C276" s="19"/>
      <c r="D276" s="81">
        <v>8.5900999999999996</v>
      </c>
      <c r="E276" s="52" t="s">
        <v>35</v>
      </c>
      <c r="F276" s="84" t="s">
        <v>42</v>
      </c>
      <c r="G276" s="99" t="s">
        <v>159</v>
      </c>
      <c r="H276" s="13"/>
      <c r="I276" s="86">
        <v>0.33428000000000002</v>
      </c>
      <c r="J276" s="90" t="s">
        <v>42</v>
      </c>
      <c r="K276" s="53"/>
      <c r="L276" s="82">
        <v>10.840199999999999</v>
      </c>
      <c r="M276" s="52" t="s">
        <v>35</v>
      </c>
      <c r="N276" s="91" t="s">
        <v>36</v>
      </c>
      <c r="O276" s="99" t="s">
        <v>199</v>
      </c>
      <c r="P276" s="54"/>
      <c r="Q276" s="73">
        <v>27.523299999999999</v>
      </c>
      <c r="R276" s="52" t="s">
        <v>35</v>
      </c>
      <c r="S276" s="92" t="s">
        <v>42</v>
      </c>
      <c r="T276" s="99" t="s">
        <v>763</v>
      </c>
      <c r="U276" s="54"/>
      <c r="V276" s="118">
        <v>97</v>
      </c>
      <c r="W276" s="54"/>
      <c r="X276" s="11">
        <v>54</v>
      </c>
      <c r="Y276" s="54"/>
      <c r="Z276" s="75">
        <v>9.9327457391131393</v>
      </c>
      <c r="AA276" s="52" t="s">
        <v>41</v>
      </c>
      <c r="AB276" s="54"/>
      <c r="AC276" s="52" t="s">
        <v>43</v>
      </c>
      <c r="AD276" s="59"/>
      <c r="AE276" s="52" t="s">
        <v>43</v>
      </c>
      <c r="AF276" s="59"/>
      <c r="AG276" s="52" t="s">
        <v>43</v>
      </c>
      <c r="AH276" s="54"/>
      <c r="AI276" s="101">
        <v>23.324999999999999</v>
      </c>
      <c r="AJ276" s="52" t="s">
        <v>35</v>
      </c>
      <c r="AK276" s="54"/>
      <c r="AL276" s="55" t="s">
        <v>44</v>
      </c>
      <c r="AM276" s="56"/>
      <c r="AN276" s="55">
        <v>2.0014669136385677</v>
      </c>
      <c r="AO276" s="57"/>
      <c r="AP276" s="58">
        <v>9</v>
      </c>
      <c r="AQ276" s="54"/>
      <c r="AR276" s="58">
        <v>3</v>
      </c>
      <c r="AS276" s="54"/>
      <c r="AT276" s="105">
        <v>8</v>
      </c>
      <c r="AU276" s="54"/>
      <c r="AV276" s="92">
        <v>1.3666666666666667</v>
      </c>
      <c r="AW276" s="54"/>
      <c r="AX276" s="75">
        <v>10.816666666666666</v>
      </c>
      <c r="AY276" s="59"/>
      <c r="AZ276" s="75">
        <v>2.9166666666666665</v>
      </c>
      <c r="BA276" s="59"/>
      <c r="BB276" s="75">
        <v>14.333333333333334</v>
      </c>
      <c r="BC276" s="57"/>
      <c r="BD276" s="55">
        <v>8.9</v>
      </c>
      <c r="BE276" s="70"/>
      <c r="BF276" s="55">
        <v>91.1</v>
      </c>
      <c r="BG276" s="54"/>
      <c r="BH276" s="60">
        <v>6700</v>
      </c>
    </row>
    <row r="277" spans="1:60" s="61" customFormat="1" ht="15.75" customHeight="1" x14ac:dyDescent="0.3">
      <c r="A277" s="8" t="s">
        <v>208</v>
      </c>
      <c r="B277" s="8" t="s">
        <v>209</v>
      </c>
      <c r="C277" s="19"/>
      <c r="D277" s="81">
        <v>8.0029000000000003</v>
      </c>
      <c r="E277" s="52" t="s">
        <v>35</v>
      </c>
      <c r="F277" s="84" t="s">
        <v>42</v>
      </c>
      <c r="G277" s="99" t="s">
        <v>212</v>
      </c>
      <c r="H277" s="13"/>
      <c r="I277" s="86">
        <v>0.36429</v>
      </c>
      <c r="J277" s="76" t="s">
        <v>39</v>
      </c>
      <c r="K277" s="53"/>
      <c r="L277" s="82">
        <v>10.8398</v>
      </c>
      <c r="M277" s="52" t="s">
        <v>38</v>
      </c>
      <c r="N277" s="75" t="s">
        <v>39</v>
      </c>
      <c r="O277" s="99" t="s">
        <v>323</v>
      </c>
      <c r="P277" s="54"/>
      <c r="Q277" s="82">
        <v>49.718000000000004</v>
      </c>
      <c r="R277" s="52" t="s">
        <v>35</v>
      </c>
      <c r="S277" s="75" t="s">
        <v>39</v>
      </c>
      <c r="T277" s="99" t="s">
        <v>267</v>
      </c>
      <c r="U277" s="54"/>
      <c r="V277" s="118">
        <v>98</v>
      </c>
      <c r="W277" s="54"/>
      <c r="X277" s="11">
        <v>34</v>
      </c>
      <c r="Y277" s="54"/>
      <c r="Z277" s="91">
        <v>12.764478661266823</v>
      </c>
      <c r="AA277" s="52" t="s">
        <v>41</v>
      </c>
      <c r="AB277" s="54"/>
      <c r="AC277" s="91">
        <v>4.9000000000000004</v>
      </c>
      <c r="AD277" s="59"/>
      <c r="AE277" s="91">
        <v>4.8</v>
      </c>
      <c r="AF277" s="59"/>
      <c r="AG277" s="75">
        <v>6.2</v>
      </c>
      <c r="AH277" s="54"/>
      <c r="AI277" s="101">
        <v>30.335999999999999</v>
      </c>
      <c r="AJ277" s="52" t="s">
        <v>38</v>
      </c>
      <c r="AK277" s="54"/>
      <c r="AL277" s="55" t="s">
        <v>44</v>
      </c>
      <c r="AM277" s="56"/>
      <c r="AN277" s="55">
        <v>1.3265701645347983</v>
      </c>
      <c r="AO277" s="57"/>
      <c r="AP277" s="58">
        <v>10</v>
      </c>
      <c r="AQ277" s="54"/>
      <c r="AR277" s="58">
        <v>5</v>
      </c>
      <c r="AS277" s="54"/>
      <c r="AT277" s="104">
        <v>16</v>
      </c>
      <c r="AU277" s="54"/>
      <c r="AV277" s="75">
        <v>1.5666666666666667</v>
      </c>
      <c r="AW277" s="54"/>
      <c r="AX277" s="75">
        <v>11.483333333333333</v>
      </c>
      <c r="AY277" s="59"/>
      <c r="AZ277" s="75">
        <v>2.8333333333333335</v>
      </c>
      <c r="BA277" s="59"/>
      <c r="BB277" s="92">
        <v>11.2</v>
      </c>
      <c r="BC277" s="57"/>
      <c r="BD277" s="55">
        <v>3.2</v>
      </c>
      <c r="BE277" s="70"/>
      <c r="BF277" s="55">
        <v>96.8</v>
      </c>
      <c r="BG277" s="54"/>
      <c r="BH277" s="60">
        <v>5800</v>
      </c>
    </row>
    <row r="278" spans="1:60" s="61" customFormat="1" ht="15.75" customHeight="1" x14ac:dyDescent="0.3">
      <c r="A278" s="8" t="s">
        <v>245</v>
      </c>
      <c r="B278" s="8" t="s">
        <v>246</v>
      </c>
      <c r="C278" s="19"/>
      <c r="D278" s="73">
        <v>9.9794</v>
      </c>
      <c r="E278" s="52" t="s">
        <v>35</v>
      </c>
      <c r="F278" s="84" t="s">
        <v>42</v>
      </c>
      <c r="G278" s="99" t="s">
        <v>267</v>
      </c>
      <c r="H278" s="13"/>
      <c r="I278" s="74">
        <v>0.57220000000000004</v>
      </c>
      <c r="J278" s="76" t="s">
        <v>39</v>
      </c>
      <c r="K278" s="53"/>
      <c r="L278" s="81">
        <v>6.7343999999999999</v>
      </c>
      <c r="M278" s="52" t="s">
        <v>41</v>
      </c>
      <c r="N278" s="92" t="s">
        <v>42</v>
      </c>
      <c r="O278" s="99" t="s">
        <v>37</v>
      </c>
      <c r="P278" s="54"/>
      <c r="Q278" s="81">
        <v>22.854900000000001</v>
      </c>
      <c r="R278" s="52" t="s">
        <v>35</v>
      </c>
      <c r="S278" s="92" t="s">
        <v>42</v>
      </c>
      <c r="T278" s="99" t="s">
        <v>667</v>
      </c>
      <c r="U278" s="54"/>
      <c r="V278" s="117">
        <v>55</v>
      </c>
      <c r="W278" s="54"/>
      <c r="X278" s="11">
        <v>-5</v>
      </c>
      <c r="Y278" s="54"/>
      <c r="Z278" s="92">
        <v>5.513102341323842</v>
      </c>
      <c r="AA278" s="52" t="s">
        <v>38</v>
      </c>
      <c r="AB278" s="54"/>
      <c r="AC278" s="75">
        <v>6.1</v>
      </c>
      <c r="AD278" s="59"/>
      <c r="AE278" s="75">
        <v>6</v>
      </c>
      <c r="AF278" s="59"/>
      <c r="AG278" s="75">
        <v>6</v>
      </c>
      <c r="AH278" s="54"/>
      <c r="AI278" s="101">
        <v>30.335999999999999</v>
      </c>
      <c r="AJ278" s="52" t="s">
        <v>38</v>
      </c>
      <c r="AK278" s="54"/>
      <c r="AL278" s="55" t="s">
        <v>44</v>
      </c>
      <c r="AM278" s="62"/>
      <c r="AN278" s="55">
        <v>3.2799469625597544</v>
      </c>
      <c r="AO278" s="57"/>
      <c r="AP278" s="58">
        <v>10</v>
      </c>
      <c r="AQ278" s="54"/>
      <c r="AR278" s="58">
        <v>5</v>
      </c>
      <c r="AS278" s="54"/>
      <c r="AT278" s="105">
        <v>12</v>
      </c>
      <c r="AU278" s="54"/>
      <c r="AV278" s="75">
        <v>1.6833333333333333</v>
      </c>
      <c r="AW278" s="54"/>
      <c r="AX278" s="75">
        <v>11.416666666666666</v>
      </c>
      <c r="AY278" s="59"/>
      <c r="AZ278" s="92">
        <v>2.75</v>
      </c>
      <c r="BA278" s="59"/>
      <c r="BB278" s="75">
        <v>13.583333333333334</v>
      </c>
      <c r="BC278" s="57"/>
      <c r="BD278" s="55">
        <v>3.2</v>
      </c>
      <c r="BE278" s="70"/>
      <c r="BF278" s="55">
        <v>96.8</v>
      </c>
      <c r="BG278" s="54"/>
      <c r="BH278" s="60">
        <v>6900</v>
      </c>
    </row>
    <row r="279" spans="1:60" s="61" customFormat="1" ht="15.75" customHeight="1" x14ac:dyDescent="0.3">
      <c r="A279" s="8" t="s">
        <v>249</v>
      </c>
      <c r="B279" s="8" t="s">
        <v>250</v>
      </c>
      <c r="C279" s="19"/>
      <c r="D279" s="73">
        <v>9.9484999999999992</v>
      </c>
      <c r="E279" s="52" t="s">
        <v>35</v>
      </c>
      <c r="F279" s="84" t="s">
        <v>42</v>
      </c>
      <c r="G279" s="99" t="s">
        <v>156</v>
      </c>
      <c r="H279" s="13"/>
      <c r="I279" s="74">
        <v>0.58901999999999999</v>
      </c>
      <c r="J279" s="89" t="s">
        <v>36</v>
      </c>
      <c r="K279" s="53"/>
      <c r="L279" s="73">
        <v>7.8441999999999998</v>
      </c>
      <c r="M279" s="52" t="s">
        <v>35</v>
      </c>
      <c r="N279" s="92" t="s">
        <v>42</v>
      </c>
      <c r="O279" s="99" t="s">
        <v>153</v>
      </c>
      <c r="P279" s="54"/>
      <c r="Q279" s="73">
        <v>38.755299999999998</v>
      </c>
      <c r="R279" s="52" t="s">
        <v>38</v>
      </c>
      <c r="S279" s="75" t="s">
        <v>39</v>
      </c>
      <c r="T279" s="99" t="s">
        <v>68</v>
      </c>
      <c r="U279" s="54"/>
      <c r="V279" s="118">
        <v>117</v>
      </c>
      <c r="W279" s="54"/>
      <c r="X279" s="11">
        <v>36</v>
      </c>
      <c r="Y279" s="54"/>
      <c r="Z279" s="75">
        <v>8.4889187374076549</v>
      </c>
      <c r="AA279" s="52" t="s">
        <v>38</v>
      </c>
      <c r="AB279" s="54"/>
      <c r="AC279" s="52" t="s">
        <v>43</v>
      </c>
      <c r="AD279" s="59"/>
      <c r="AE279" s="52" t="s">
        <v>43</v>
      </c>
      <c r="AF279" s="59"/>
      <c r="AG279" s="52" t="s">
        <v>43</v>
      </c>
      <c r="AH279" s="54"/>
      <c r="AI279" s="101">
        <v>17.917000000000002</v>
      </c>
      <c r="AJ279" s="52" t="s">
        <v>41</v>
      </c>
      <c r="AK279" s="54"/>
      <c r="AL279" s="55" t="s">
        <v>44</v>
      </c>
      <c r="AM279" s="56"/>
      <c r="AN279" s="55">
        <v>1.3073651220058204</v>
      </c>
      <c r="AO279" s="57"/>
      <c r="AP279" s="58">
        <v>10</v>
      </c>
      <c r="AQ279" s="54"/>
      <c r="AR279" s="58">
        <v>5</v>
      </c>
      <c r="AS279" s="54"/>
      <c r="AT279" s="105">
        <v>12</v>
      </c>
      <c r="AU279" s="54"/>
      <c r="AV279" s="75">
        <v>1.6333333333333333</v>
      </c>
      <c r="AW279" s="54"/>
      <c r="AX279" s="75">
        <v>13.183333333333334</v>
      </c>
      <c r="AY279" s="59"/>
      <c r="AZ279" s="92">
        <v>2.7</v>
      </c>
      <c r="BA279" s="59"/>
      <c r="BB279" s="92">
        <v>12.266666666666667</v>
      </c>
      <c r="BC279" s="57"/>
      <c r="BD279" s="55">
        <v>6.4</v>
      </c>
      <c r="BE279" s="70"/>
      <c r="BF279" s="55">
        <v>93.6</v>
      </c>
      <c r="BG279" s="54"/>
      <c r="BH279" s="60">
        <v>8900</v>
      </c>
    </row>
    <row r="280" spans="1:60" s="61" customFormat="1" ht="15.75" customHeight="1" x14ac:dyDescent="0.3">
      <c r="A280" s="8" t="s">
        <v>364</v>
      </c>
      <c r="B280" s="8" t="s">
        <v>365</v>
      </c>
      <c r="C280" s="19"/>
      <c r="D280" s="73">
        <v>10.1187</v>
      </c>
      <c r="E280" s="52" t="s">
        <v>35</v>
      </c>
      <c r="F280" s="84" t="s">
        <v>42</v>
      </c>
      <c r="G280" s="99" t="s">
        <v>723</v>
      </c>
      <c r="H280" s="13"/>
      <c r="I280" s="87">
        <v>0.6825</v>
      </c>
      <c r="J280" s="76" t="s">
        <v>39</v>
      </c>
      <c r="K280" s="53"/>
      <c r="L280" s="73">
        <v>8.2104999999999997</v>
      </c>
      <c r="M280" s="52" t="s">
        <v>38</v>
      </c>
      <c r="N280" s="92" t="s">
        <v>42</v>
      </c>
      <c r="O280" s="99" t="s">
        <v>240</v>
      </c>
      <c r="P280" s="54"/>
      <c r="Q280" s="73">
        <v>29.148099999999999</v>
      </c>
      <c r="R280" s="52" t="s">
        <v>35</v>
      </c>
      <c r="S280" s="75" t="s">
        <v>39</v>
      </c>
      <c r="T280" s="99" t="s">
        <v>720</v>
      </c>
      <c r="U280" s="54"/>
      <c r="V280" s="118">
        <v>119</v>
      </c>
      <c r="W280" s="54"/>
      <c r="X280" s="11">
        <v>26</v>
      </c>
      <c r="Y280" s="54"/>
      <c r="Z280" s="75">
        <v>10.363782780714962</v>
      </c>
      <c r="AA280" s="52" t="s">
        <v>38</v>
      </c>
      <c r="AB280" s="54"/>
      <c r="AC280" s="75">
        <v>6.6</v>
      </c>
      <c r="AD280" s="59"/>
      <c r="AE280" s="92">
        <v>6.7</v>
      </c>
      <c r="AF280" s="59"/>
      <c r="AG280" s="75">
        <v>6.1</v>
      </c>
      <c r="AH280" s="54"/>
      <c r="AI280" s="101">
        <v>22.861000000000001</v>
      </c>
      <c r="AJ280" s="52" t="s">
        <v>35</v>
      </c>
      <c r="AK280" s="54"/>
      <c r="AL280" s="55" t="s">
        <v>44</v>
      </c>
      <c r="AM280" s="56"/>
      <c r="AN280" s="55">
        <v>3.9039249326003991</v>
      </c>
      <c r="AO280" s="57"/>
      <c r="AP280" s="58">
        <v>9</v>
      </c>
      <c r="AQ280" s="54"/>
      <c r="AR280" s="58">
        <v>3</v>
      </c>
      <c r="AS280" s="54"/>
      <c r="AT280" s="104">
        <v>16</v>
      </c>
      <c r="AU280" s="54"/>
      <c r="AV280" s="91">
        <v>1.9</v>
      </c>
      <c r="AW280" s="54"/>
      <c r="AX280" s="91">
        <v>15.366666666666667</v>
      </c>
      <c r="AY280" s="59"/>
      <c r="AZ280" s="75">
        <v>2.85</v>
      </c>
      <c r="BA280" s="59"/>
      <c r="BB280" s="75">
        <v>17.2</v>
      </c>
      <c r="BC280" s="57"/>
      <c r="BD280" s="55">
        <v>10.9</v>
      </c>
      <c r="BE280" s="70"/>
      <c r="BF280" s="55">
        <v>89.1</v>
      </c>
      <c r="BG280" s="54"/>
      <c r="BH280" s="60">
        <v>8300</v>
      </c>
    </row>
    <row r="281" spans="1:60" s="61" customFormat="1" ht="15.75" customHeight="1" x14ac:dyDescent="0.3">
      <c r="A281" s="8" t="s">
        <v>420</v>
      </c>
      <c r="B281" s="8" t="s">
        <v>421</v>
      </c>
      <c r="C281" s="19"/>
      <c r="D281" s="73">
        <v>10.181900000000001</v>
      </c>
      <c r="E281" s="52" t="s">
        <v>35</v>
      </c>
      <c r="F281" s="84" t="s">
        <v>42</v>
      </c>
      <c r="G281" s="99" t="s">
        <v>723</v>
      </c>
      <c r="H281" s="13"/>
      <c r="I281" s="74">
        <v>0.63183999999999996</v>
      </c>
      <c r="J281" s="76" t="s">
        <v>39</v>
      </c>
      <c r="K281" s="53"/>
      <c r="L281" s="81">
        <v>6.2847</v>
      </c>
      <c r="M281" s="52" t="s">
        <v>35</v>
      </c>
      <c r="N281" s="92" t="s">
        <v>42</v>
      </c>
      <c r="O281" s="99" t="s">
        <v>584</v>
      </c>
      <c r="P281" s="54"/>
      <c r="Q281" s="81">
        <v>25.349299999999999</v>
      </c>
      <c r="R281" s="52" t="s">
        <v>38</v>
      </c>
      <c r="S281" s="75" t="s">
        <v>39</v>
      </c>
      <c r="T281" s="99" t="s">
        <v>88</v>
      </c>
      <c r="U281" s="54"/>
      <c r="V281" s="117">
        <v>54</v>
      </c>
      <c r="W281" s="54"/>
      <c r="X281" s="11">
        <v>59</v>
      </c>
      <c r="Y281" s="54"/>
      <c r="Z281" s="92">
        <v>6.3548908082297597</v>
      </c>
      <c r="AA281" s="52" t="s">
        <v>41</v>
      </c>
      <c r="AB281" s="54"/>
      <c r="AC281" s="92">
        <v>7.6</v>
      </c>
      <c r="AD281" s="59"/>
      <c r="AE281" s="92">
        <v>7.5</v>
      </c>
      <c r="AF281" s="59"/>
      <c r="AG281" s="75">
        <v>6.2</v>
      </c>
      <c r="AH281" s="54"/>
      <c r="AI281" s="101">
        <v>17.917000000000002</v>
      </c>
      <c r="AJ281" s="52" t="s">
        <v>41</v>
      </c>
      <c r="AK281" s="54"/>
      <c r="AL281" s="55" t="s">
        <v>44</v>
      </c>
      <c r="AM281" s="56"/>
      <c r="AN281" s="55">
        <v>3.3705498209395408</v>
      </c>
      <c r="AO281" s="57"/>
      <c r="AP281" s="58">
        <v>9</v>
      </c>
      <c r="AQ281" s="54"/>
      <c r="AR281" s="58">
        <v>5</v>
      </c>
      <c r="AS281" s="54"/>
      <c r="AT281" s="106">
        <v>13</v>
      </c>
      <c r="AU281" s="54"/>
      <c r="AV281" s="92">
        <v>1.4833333333333334</v>
      </c>
      <c r="AW281" s="54"/>
      <c r="AX281" s="91">
        <v>15.633333333333333</v>
      </c>
      <c r="AY281" s="59"/>
      <c r="AZ281" s="75">
        <v>2.9666666666666668</v>
      </c>
      <c r="BA281" s="59"/>
      <c r="BB281" s="91">
        <v>18.333333333333332</v>
      </c>
      <c r="BC281" s="57"/>
      <c r="BD281" s="55">
        <v>6.4</v>
      </c>
      <c r="BE281" s="70"/>
      <c r="BF281" s="55">
        <v>93.6</v>
      </c>
      <c r="BG281" s="54"/>
      <c r="BH281" s="60">
        <v>11000</v>
      </c>
    </row>
    <row r="282" spans="1:60" s="61" customFormat="1" ht="15.75" customHeight="1" x14ac:dyDescent="0.3">
      <c r="A282" s="8" t="s">
        <v>441</v>
      </c>
      <c r="B282" s="8" t="s">
        <v>442</v>
      </c>
      <c r="C282" s="19"/>
      <c r="D282" s="73">
        <v>9.5449000000000002</v>
      </c>
      <c r="E282" s="52" t="s">
        <v>35</v>
      </c>
      <c r="F282" s="84" t="s">
        <v>42</v>
      </c>
      <c r="G282" s="99" t="s">
        <v>520</v>
      </c>
      <c r="H282" s="13"/>
      <c r="I282" s="87">
        <v>0.68074000000000001</v>
      </c>
      <c r="J282" s="90" t="s">
        <v>42</v>
      </c>
      <c r="K282" s="53"/>
      <c r="L282" s="73">
        <v>9.1471999999999998</v>
      </c>
      <c r="M282" s="52" t="s">
        <v>41</v>
      </c>
      <c r="N282" s="75" t="s">
        <v>39</v>
      </c>
      <c r="O282" s="99" t="s">
        <v>1147</v>
      </c>
      <c r="P282" s="54"/>
      <c r="Q282" s="82">
        <v>40.7363</v>
      </c>
      <c r="R282" s="52" t="s">
        <v>38</v>
      </c>
      <c r="S282" s="91" t="s">
        <v>36</v>
      </c>
      <c r="T282" s="99" t="s">
        <v>746</v>
      </c>
      <c r="U282" s="54"/>
      <c r="V282" s="118">
        <v>140</v>
      </c>
      <c r="W282" s="54"/>
      <c r="X282" s="11">
        <v>22</v>
      </c>
      <c r="Y282" s="54"/>
      <c r="Z282" s="75">
        <v>8.8063178228509749</v>
      </c>
      <c r="AA282" s="52" t="s">
        <v>41</v>
      </c>
      <c r="AB282" s="54"/>
      <c r="AC282" s="52" t="s">
        <v>43</v>
      </c>
      <c r="AD282" s="59"/>
      <c r="AE282" s="52" t="s">
        <v>43</v>
      </c>
      <c r="AF282" s="59"/>
      <c r="AG282" s="52" t="s">
        <v>43</v>
      </c>
      <c r="AH282" s="54"/>
      <c r="AI282" s="101">
        <v>30.335999999999999</v>
      </c>
      <c r="AJ282" s="52" t="s">
        <v>38</v>
      </c>
      <c r="AK282" s="54"/>
      <c r="AL282" s="55" t="s">
        <v>44</v>
      </c>
      <c r="AM282" s="62"/>
      <c r="AN282" s="55">
        <v>4.1474916197943301</v>
      </c>
      <c r="AO282" s="57"/>
      <c r="AP282" s="58">
        <v>10</v>
      </c>
      <c r="AQ282" s="54"/>
      <c r="AR282" s="58">
        <v>5</v>
      </c>
      <c r="AS282" s="54"/>
      <c r="AT282" s="106">
        <v>13</v>
      </c>
      <c r="AU282" s="54"/>
      <c r="AV282" s="75">
        <v>1.7666666666666666</v>
      </c>
      <c r="AW282" s="54"/>
      <c r="AX282" s="91">
        <v>14.566666666666666</v>
      </c>
      <c r="AY282" s="59"/>
      <c r="AZ282" s="92">
        <v>2.6666666666666665</v>
      </c>
      <c r="BA282" s="59"/>
      <c r="BB282" s="91">
        <v>19.633333333333333</v>
      </c>
      <c r="BC282" s="57"/>
      <c r="BD282" s="55">
        <v>3.2</v>
      </c>
      <c r="BE282" s="70"/>
      <c r="BF282" s="55">
        <v>96.8</v>
      </c>
      <c r="BG282" s="54"/>
      <c r="BH282" s="60">
        <v>8100</v>
      </c>
    </row>
    <row r="283" spans="1:60" s="61" customFormat="1" ht="15.75" customHeight="1" x14ac:dyDescent="0.3">
      <c r="A283" s="8" t="s">
        <v>454</v>
      </c>
      <c r="B283" s="8" t="s">
        <v>455</v>
      </c>
      <c r="C283" s="19"/>
      <c r="D283" s="81">
        <v>8.4703999999999997</v>
      </c>
      <c r="E283" s="52" t="s">
        <v>35</v>
      </c>
      <c r="F283" s="84" t="s">
        <v>42</v>
      </c>
      <c r="G283" s="99" t="s">
        <v>147</v>
      </c>
      <c r="H283" s="13"/>
      <c r="I283" s="74">
        <v>0.55937999999999999</v>
      </c>
      <c r="J283" s="90" t="s">
        <v>42</v>
      </c>
      <c r="K283" s="53"/>
      <c r="L283" s="81">
        <v>5.5605000000000002</v>
      </c>
      <c r="M283" s="52" t="s">
        <v>35</v>
      </c>
      <c r="N283" s="92" t="s">
        <v>42</v>
      </c>
      <c r="O283" s="99" t="s">
        <v>1144</v>
      </c>
      <c r="P283" s="54"/>
      <c r="Q283" s="81">
        <v>19.821899999999999</v>
      </c>
      <c r="R283" s="52" t="s">
        <v>35</v>
      </c>
      <c r="S283" s="92" t="s">
        <v>42</v>
      </c>
      <c r="T283" s="99" t="s">
        <v>754</v>
      </c>
      <c r="U283" s="54"/>
      <c r="V283" s="117">
        <v>17</v>
      </c>
      <c r="W283" s="54"/>
      <c r="X283" s="11">
        <v>5</v>
      </c>
      <c r="Y283" s="54"/>
      <c r="Z283" s="92">
        <v>4.1775908265867647</v>
      </c>
      <c r="AA283" s="52" t="s">
        <v>38</v>
      </c>
      <c r="AB283" s="54"/>
      <c r="AC283" s="52" t="s">
        <v>43</v>
      </c>
      <c r="AD283" s="59"/>
      <c r="AE283" s="52" t="s">
        <v>43</v>
      </c>
      <c r="AF283" s="59"/>
      <c r="AG283" s="52" t="s">
        <v>43</v>
      </c>
      <c r="AH283" s="54"/>
      <c r="AI283" s="101">
        <v>23.324999999999999</v>
      </c>
      <c r="AJ283" s="52" t="s">
        <v>35</v>
      </c>
      <c r="AK283" s="54"/>
      <c r="AL283" s="55" t="s">
        <v>44</v>
      </c>
      <c r="AM283" s="56"/>
      <c r="AN283" s="55">
        <v>2.8810971217839754</v>
      </c>
      <c r="AO283" s="57"/>
      <c r="AP283" s="58">
        <v>9</v>
      </c>
      <c r="AQ283" s="54"/>
      <c r="AR283" s="58">
        <v>5</v>
      </c>
      <c r="AS283" s="54"/>
      <c r="AT283" s="105">
        <v>8</v>
      </c>
      <c r="AU283" s="54"/>
      <c r="AV283" s="91">
        <v>1.8666666666666667</v>
      </c>
      <c r="AW283" s="54"/>
      <c r="AX283" s="75">
        <v>13.716666666666667</v>
      </c>
      <c r="AY283" s="59"/>
      <c r="AZ283" s="75">
        <v>2.8166666666666669</v>
      </c>
      <c r="BA283" s="59"/>
      <c r="BB283" s="75">
        <v>14.35</v>
      </c>
      <c r="BC283" s="57"/>
      <c r="BD283" s="55">
        <v>8.9</v>
      </c>
      <c r="BE283" s="70"/>
      <c r="BF283" s="55">
        <v>91.1</v>
      </c>
      <c r="BG283" s="54"/>
      <c r="BH283" s="60">
        <v>6300</v>
      </c>
    </row>
    <row r="284" spans="1:60" s="61" customFormat="1" ht="15.75" customHeight="1" x14ac:dyDescent="0.3">
      <c r="A284" s="8" t="s">
        <v>480</v>
      </c>
      <c r="B284" s="8" t="s">
        <v>481</v>
      </c>
      <c r="C284" s="19"/>
      <c r="D284" s="81">
        <v>8.5821000000000005</v>
      </c>
      <c r="E284" s="52" t="s">
        <v>38</v>
      </c>
      <c r="F284" s="84" t="s">
        <v>42</v>
      </c>
      <c r="G284" s="99" t="s">
        <v>528</v>
      </c>
      <c r="H284" s="13"/>
      <c r="I284" s="74">
        <v>0.47310000000000002</v>
      </c>
      <c r="J284" s="76" t="s">
        <v>39</v>
      </c>
      <c r="K284" s="53"/>
      <c r="L284" s="73">
        <v>8.2474000000000007</v>
      </c>
      <c r="M284" s="52" t="s">
        <v>38</v>
      </c>
      <c r="N284" s="92" t="s">
        <v>42</v>
      </c>
      <c r="O284" s="99" t="s">
        <v>718</v>
      </c>
      <c r="P284" s="54"/>
      <c r="Q284" s="73">
        <v>32.028300000000002</v>
      </c>
      <c r="R284" s="52" t="s">
        <v>35</v>
      </c>
      <c r="S284" s="92" t="s">
        <v>42</v>
      </c>
      <c r="T284" s="99" t="s">
        <v>765</v>
      </c>
      <c r="U284" s="54"/>
      <c r="V284" s="117">
        <v>63</v>
      </c>
      <c r="W284" s="54"/>
      <c r="X284" s="11">
        <v>5</v>
      </c>
      <c r="Y284" s="54"/>
      <c r="Z284" s="75">
        <v>7.8182660785087803</v>
      </c>
      <c r="AA284" s="52" t="s">
        <v>41</v>
      </c>
      <c r="AB284" s="54"/>
      <c r="AC284" s="91">
        <v>4.9000000000000004</v>
      </c>
      <c r="AD284" s="59"/>
      <c r="AE284" s="91">
        <v>5</v>
      </c>
      <c r="AF284" s="59"/>
      <c r="AG284" s="75">
        <v>5.9</v>
      </c>
      <c r="AH284" s="54"/>
      <c r="AI284" s="101">
        <v>30.335999999999999</v>
      </c>
      <c r="AJ284" s="52" t="s">
        <v>38</v>
      </c>
      <c r="AK284" s="54"/>
      <c r="AL284" s="55" t="s">
        <v>44</v>
      </c>
      <c r="AM284" s="62"/>
      <c r="AN284" s="55">
        <v>2.0511148109369906</v>
      </c>
      <c r="AO284" s="57"/>
      <c r="AP284" s="58">
        <v>10</v>
      </c>
      <c r="AQ284" s="54"/>
      <c r="AR284" s="58">
        <v>5</v>
      </c>
      <c r="AS284" s="54"/>
      <c r="AT284" s="104">
        <v>16</v>
      </c>
      <c r="AU284" s="54"/>
      <c r="AV284" s="92">
        <v>1.4</v>
      </c>
      <c r="AW284" s="54"/>
      <c r="AX284" s="92">
        <v>9.5666666666666664</v>
      </c>
      <c r="AY284" s="59"/>
      <c r="AZ284" s="75">
        <v>2.8333333333333335</v>
      </c>
      <c r="BA284" s="59"/>
      <c r="BB284" s="92">
        <v>11.65</v>
      </c>
      <c r="BC284" s="57"/>
      <c r="BD284" s="55">
        <v>3.2</v>
      </c>
      <c r="BE284" s="70"/>
      <c r="BF284" s="55">
        <v>96.8</v>
      </c>
      <c r="BG284" s="54"/>
      <c r="BH284" s="60">
        <v>6600</v>
      </c>
    </row>
    <row r="285" spans="1:60" s="61" customFormat="1" ht="15.75" customHeight="1" x14ac:dyDescent="0.3">
      <c r="A285" s="8" t="s">
        <v>553</v>
      </c>
      <c r="B285" s="8" t="s">
        <v>554</v>
      </c>
      <c r="C285" s="19"/>
      <c r="D285" s="73">
        <v>9.9665999999999997</v>
      </c>
      <c r="E285" s="52" t="s">
        <v>35</v>
      </c>
      <c r="F285" s="84" t="s">
        <v>42</v>
      </c>
      <c r="G285" s="99" t="s">
        <v>159</v>
      </c>
      <c r="H285" s="13"/>
      <c r="I285" s="74">
        <v>0.63739000000000001</v>
      </c>
      <c r="J285" s="76" t="s">
        <v>39</v>
      </c>
      <c r="K285" s="53"/>
      <c r="L285" s="82">
        <v>12.3261</v>
      </c>
      <c r="M285" s="52" t="s">
        <v>38</v>
      </c>
      <c r="N285" s="91" t="s">
        <v>36</v>
      </c>
      <c r="O285" s="99" t="s">
        <v>749</v>
      </c>
      <c r="P285" s="54"/>
      <c r="Q285" s="73">
        <v>37.842199999999998</v>
      </c>
      <c r="R285" s="52" t="s">
        <v>35</v>
      </c>
      <c r="S285" s="75" t="s">
        <v>39</v>
      </c>
      <c r="T285" s="99" t="s">
        <v>705</v>
      </c>
      <c r="U285" s="54"/>
      <c r="V285" s="119">
        <v>217</v>
      </c>
      <c r="W285" s="54"/>
      <c r="X285" s="11">
        <v>21</v>
      </c>
      <c r="Y285" s="54"/>
      <c r="Z285" s="75">
        <v>10.469449064583092</v>
      </c>
      <c r="AA285" s="52" t="s">
        <v>41</v>
      </c>
      <c r="AB285" s="54"/>
      <c r="AC285" s="91">
        <v>5.0999999999999996</v>
      </c>
      <c r="AD285" s="59"/>
      <c r="AE285" s="91">
        <v>5.0999999999999996</v>
      </c>
      <c r="AF285" s="59"/>
      <c r="AG285" s="91">
        <v>5.7</v>
      </c>
      <c r="AH285" s="54"/>
      <c r="AI285" s="101">
        <v>23.324999999999999</v>
      </c>
      <c r="AJ285" s="52" t="s">
        <v>35</v>
      </c>
      <c r="AK285" s="54"/>
      <c r="AL285" s="55" t="s">
        <v>44</v>
      </c>
      <c r="AM285" s="56"/>
      <c r="AN285" s="55">
        <v>1.9597983470648153</v>
      </c>
      <c r="AO285" s="57"/>
      <c r="AP285" s="58">
        <v>9</v>
      </c>
      <c r="AQ285" s="54"/>
      <c r="AR285" s="58">
        <v>3</v>
      </c>
      <c r="AS285" s="54"/>
      <c r="AT285" s="105">
        <v>8</v>
      </c>
      <c r="AU285" s="54"/>
      <c r="AV285" s="92">
        <v>1.4833333333333334</v>
      </c>
      <c r="AW285" s="54"/>
      <c r="AX285" s="91">
        <v>16.100000000000001</v>
      </c>
      <c r="AY285" s="59"/>
      <c r="AZ285" s="75">
        <v>2.8833333333333333</v>
      </c>
      <c r="BA285" s="59"/>
      <c r="BB285" s="75">
        <v>14.416666666666666</v>
      </c>
      <c r="BC285" s="57"/>
      <c r="BD285" s="55">
        <v>8.9</v>
      </c>
      <c r="BE285" s="70"/>
      <c r="BF285" s="55">
        <v>91.1</v>
      </c>
      <c r="BG285" s="54"/>
      <c r="BH285" s="60">
        <v>8400</v>
      </c>
    </row>
    <row r="286" spans="1:60" s="61" customFormat="1" x14ac:dyDescent="0.3">
      <c r="A286" s="8"/>
      <c r="B286" s="8"/>
      <c r="D286" s="120"/>
      <c r="E286" s="52"/>
      <c r="F286" s="121"/>
      <c r="G286" s="99"/>
      <c r="H286" s="13"/>
      <c r="I286" s="88"/>
      <c r="J286" s="107"/>
      <c r="K286" s="53"/>
      <c r="L286" s="120"/>
      <c r="M286" s="52"/>
      <c r="N286" s="52"/>
      <c r="O286" s="99"/>
      <c r="P286" s="54"/>
      <c r="Q286" s="120"/>
      <c r="R286" s="52"/>
      <c r="S286" s="52"/>
      <c r="T286" s="99"/>
      <c r="U286" s="54"/>
      <c r="V286" s="58"/>
      <c r="W286" s="54"/>
      <c r="X286" s="11"/>
      <c r="Y286" s="54"/>
      <c r="Z286" s="52"/>
      <c r="AA286" s="52"/>
      <c r="AB286" s="54"/>
      <c r="AC286" s="52"/>
      <c r="AD286" s="59"/>
      <c r="AE286" s="52"/>
      <c r="AF286" s="59"/>
      <c r="AG286" s="52"/>
      <c r="AH286" s="54"/>
      <c r="AI286" s="122"/>
      <c r="AJ286" s="52"/>
      <c r="AK286" s="54"/>
      <c r="AL286" s="55"/>
      <c r="AM286" s="56"/>
      <c r="AN286" s="55"/>
      <c r="AO286" s="57"/>
      <c r="AP286" s="58"/>
      <c r="AQ286" s="54"/>
      <c r="AR286" s="58"/>
      <c r="AS286" s="54"/>
      <c r="AT286" s="93"/>
      <c r="AU286" s="54"/>
      <c r="AV286" s="52"/>
      <c r="AW286" s="54"/>
      <c r="AX286" s="52"/>
      <c r="AY286" s="59"/>
      <c r="AZ286" s="52"/>
      <c r="BA286" s="59"/>
      <c r="BB286" s="52"/>
      <c r="BC286" s="57"/>
      <c r="BD286" s="55"/>
      <c r="BE286" s="70"/>
      <c r="BF286" s="55"/>
      <c r="BG286" s="54"/>
      <c r="BH286" s="60"/>
    </row>
    <row r="287" spans="1:60" s="37" customFormat="1" ht="15.75" customHeight="1" x14ac:dyDescent="0.3">
      <c r="A287" s="108"/>
      <c r="B287" s="109" t="s">
        <v>1203</v>
      </c>
      <c r="C287" s="21"/>
      <c r="D287" s="110"/>
      <c r="E287" s="110"/>
      <c r="F287" s="110"/>
      <c r="G287" s="110"/>
      <c r="H287" s="111"/>
      <c r="I287" s="110"/>
      <c r="J287" s="110"/>
      <c r="K287" s="112"/>
      <c r="L287" s="110"/>
      <c r="M287" s="110"/>
      <c r="N287" s="110"/>
      <c r="O287" s="110"/>
      <c r="P287" s="111"/>
      <c r="Q287" s="110"/>
      <c r="R287" s="110"/>
      <c r="S287" s="113"/>
      <c r="T287" s="113"/>
      <c r="U287" s="114"/>
      <c r="V287" s="113"/>
      <c r="W287" s="21"/>
      <c r="X287" s="113"/>
      <c r="Y287" s="21"/>
      <c r="Z287" s="113"/>
      <c r="AA287" s="113"/>
      <c r="AB287" s="21"/>
      <c r="AC287" s="113"/>
      <c r="AD287" s="21"/>
      <c r="AE287" s="115"/>
      <c r="AF287" s="21"/>
      <c r="AG287" s="115"/>
      <c r="AH287" s="21"/>
      <c r="AI287" s="116"/>
      <c r="AJ287" s="116"/>
      <c r="AL287" s="115"/>
      <c r="AN287" s="115"/>
      <c r="AP287" s="115"/>
      <c r="AR287" s="115"/>
      <c r="AT287" s="115"/>
      <c r="AV287" s="115"/>
      <c r="AX287" s="115"/>
      <c r="AZ287" s="115"/>
      <c r="BB287" s="115"/>
      <c r="BD287" s="115"/>
      <c r="BF287" s="115"/>
      <c r="BH287" s="115"/>
    </row>
    <row r="288" spans="1:60" s="61" customFormat="1" ht="15.75" customHeight="1" x14ac:dyDescent="0.3">
      <c r="A288" s="8" t="s">
        <v>262</v>
      </c>
      <c r="B288" s="8" t="s">
        <v>263</v>
      </c>
      <c r="C288" s="19"/>
      <c r="D288" s="73">
        <v>9.8112999999999992</v>
      </c>
      <c r="E288" s="52" t="s">
        <v>38</v>
      </c>
      <c r="F288" s="84" t="s">
        <v>42</v>
      </c>
      <c r="G288" s="99" t="s">
        <v>750</v>
      </c>
      <c r="H288" s="13"/>
      <c r="I288" s="74">
        <v>0.55491000000000001</v>
      </c>
      <c r="J288" s="76" t="s">
        <v>39</v>
      </c>
      <c r="K288" s="53"/>
      <c r="L288" s="82">
        <v>13.982100000000001</v>
      </c>
      <c r="M288" s="52" t="s">
        <v>41</v>
      </c>
      <c r="N288" s="91" t="s">
        <v>36</v>
      </c>
      <c r="O288" s="99" t="s">
        <v>1126</v>
      </c>
      <c r="P288" s="54"/>
      <c r="Q288" s="73">
        <v>39.496899999999997</v>
      </c>
      <c r="R288" s="52" t="s">
        <v>38</v>
      </c>
      <c r="S288" s="75" t="s">
        <v>39</v>
      </c>
      <c r="T288" s="99" t="s">
        <v>705</v>
      </c>
      <c r="U288" s="54"/>
      <c r="V288" s="119">
        <v>229</v>
      </c>
      <c r="W288" s="54"/>
      <c r="X288" s="11">
        <v>-40</v>
      </c>
      <c r="Y288" s="54"/>
      <c r="Z288" s="75">
        <v>11.016219794769944</v>
      </c>
      <c r="AA288" s="52" t="s">
        <v>41</v>
      </c>
      <c r="AB288" s="54"/>
      <c r="AC288" s="91">
        <v>4.7</v>
      </c>
      <c r="AD288" s="59"/>
      <c r="AE288" s="91">
        <v>4.8</v>
      </c>
      <c r="AF288" s="59"/>
      <c r="AG288" s="91">
        <v>5.7</v>
      </c>
      <c r="AH288" s="54"/>
      <c r="AI288" s="103">
        <v>78.460999999999999</v>
      </c>
      <c r="AJ288" s="52" t="s">
        <v>41</v>
      </c>
      <c r="AK288" s="54"/>
      <c r="AL288" s="55" t="s">
        <v>44</v>
      </c>
      <c r="AM288" s="56"/>
      <c r="AN288" s="55">
        <v>3.9324726911618666</v>
      </c>
      <c r="AO288" s="57"/>
      <c r="AP288" s="58">
        <v>9</v>
      </c>
      <c r="AQ288" s="54"/>
      <c r="AR288" s="58">
        <v>4</v>
      </c>
      <c r="AS288" s="54"/>
      <c r="AT288" s="104">
        <v>16</v>
      </c>
      <c r="AU288" s="54"/>
      <c r="AV288" s="75">
        <v>1.6333333333333333</v>
      </c>
      <c r="AW288" s="54"/>
      <c r="AX288" s="92">
        <v>10.316666666666666</v>
      </c>
      <c r="AY288" s="59"/>
      <c r="AZ288" s="92">
        <v>2.7666666666666666</v>
      </c>
      <c r="BA288" s="59"/>
      <c r="BB288" s="92">
        <v>11.3</v>
      </c>
      <c r="BC288" s="57"/>
      <c r="BD288" s="55">
        <v>10.199999999999999</v>
      </c>
      <c r="BE288" s="70"/>
      <c r="BF288" s="55">
        <v>89.8</v>
      </c>
      <c r="BG288" s="54"/>
      <c r="BH288" s="60">
        <v>7500</v>
      </c>
    </row>
    <row r="289" spans="1:60" s="61" customFormat="1" ht="15.75" customHeight="1" x14ac:dyDescent="0.3">
      <c r="A289" s="8" t="s">
        <v>314</v>
      </c>
      <c r="B289" s="8" t="s">
        <v>315</v>
      </c>
      <c r="C289" s="19"/>
      <c r="D289" s="82">
        <v>13.027900000000001</v>
      </c>
      <c r="E289" s="52" t="s">
        <v>38</v>
      </c>
      <c r="F289" s="85" t="s">
        <v>39</v>
      </c>
      <c r="G289" s="99" t="s">
        <v>267</v>
      </c>
      <c r="H289" s="13"/>
      <c r="I289" s="87">
        <v>1.5285200000000001</v>
      </c>
      <c r="J289" s="89" t="s">
        <v>36</v>
      </c>
      <c r="K289" s="53"/>
      <c r="L289" s="82">
        <v>12.8482</v>
      </c>
      <c r="M289" s="52" t="s">
        <v>38</v>
      </c>
      <c r="N289" s="91" t="s">
        <v>36</v>
      </c>
      <c r="O289" s="99" t="s">
        <v>1139</v>
      </c>
      <c r="P289" s="54"/>
      <c r="Q289" s="82">
        <v>41.347700000000003</v>
      </c>
      <c r="R289" s="52" t="s">
        <v>38</v>
      </c>
      <c r="S289" s="91" t="s">
        <v>36</v>
      </c>
      <c r="T289" s="99" t="s">
        <v>37</v>
      </c>
      <c r="U289" s="54"/>
      <c r="V289" s="119">
        <v>279</v>
      </c>
      <c r="W289" s="54"/>
      <c r="X289" s="11">
        <v>-1</v>
      </c>
      <c r="Y289" s="54"/>
      <c r="Z289" s="75">
        <v>9.2362982929020667</v>
      </c>
      <c r="AA289" s="52" t="s">
        <v>41</v>
      </c>
      <c r="AB289" s="54"/>
      <c r="AC289" s="52" t="s">
        <v>43</v>
      </c>
      <c r="AD289" s="59"/>
      <c r="AE289" s="52" t="s">
        <v>43</v>
      </c>
      <c r="AF289" s="59"/>
      <c r="AG289" s="52" t="s">
        <v>43</v>
      </c>
      <c r="AH289" s="54"/>
      <c r="AI289" s="103">
        <v>78.460999999999999</v>
      </c>
      <c r="AJ289" s="52" t="s">
        <v>41</v>
      </c>
      <c r="AK289" s="54"/>
      <c r="AL289" s="55" t="s">
        <v>44</v>
      </c>
      <c r="AM289" s="56"/>
      <c r="AN289" s="55">
        <v>5.3728661275831087</v>
      </c>
      <c r="AO289" s="57"/>
      <c r="AP289" s="58">
        <v>9</v>
      </c>
      <c r="AQ289" s="54"/>
      <c r="AR289" s="58">
        <v>5</v>
      </c>
      <c r="AS289" s="54"/>
      <c r="AT289" s="106">
        <v>14</v>
      </c>
      <c r="AU289" s="54"/>
      <c r="AV289" s="75">
        <v>1.8333333333333333</v>
      </c>
      <c r="AW289" s="54"/>
      <c r="AX289" s="75">
        <v>13.816666666666666</v>
      </c>
      <c r="AY289" s="59"/>
      <c r="AZ289" s="75">
        <v>2.8166666666666669</v>
      </c>
      <c r="BA289" s="59"/>
      <c r="BB289" s="75">
        <v>17.733333333333334</v>
      </c>
      <c r="BC289" s="57"/>
      <c r="BD289" s="55">
        <v>10.199999999999999</v>
      </c>
      <c r="BE289" s="70"/>
      <c r="BF289" s="55">
        <v>89.8</v>
      </c>
      <c r="BG289" s="54"/>
      <c r="BH289" s="60">
        <v>12100</v>
      </c>
    </row>
    <row r="290" spans="1:60" s="61" customFormat="1" ht="15.75" customHeight="1" x14ac:dyDescent="0.3">
      <c r="A290" s="8" t="s">
        <v>500</v>
      </c>
      <c r="B290" s="8" t="s">
        <v>501</v>
      </c>
      <c r="C290" s="19"/>
      <c r="D290" s="82">
        <v>13.347300000000001</v>
      </c>
      <c r="E290" s="52" t="s">
        <v>38</v>
      </c>
      <c r="F290" s="83" t="s">
        <v>36</v>
      </c>
      <c r="G290" s="99" t="s">
        <v>705</v>
      </c>
      <c r="H290" s="13"/>
      <c r="I290" s="87">
        <v>0.75844</v>
      </c>
      <c r="J290" s="76" t="s">
        <v>39</v>
      </c>
      <c r="K290" s="53"/>
      <c r="L290" s="82">
        <v>12.2013</v>
      </c>
      <c r="M290" s="52" t="s">
        <v>41</v>
      </c>
      <c r="N290" s="91" t="s">
        <v>36</v>
      </c>
      <c r="O290" s="99" t="s">
        <v>445</v>
      </c>
      <c r="P290" s="54"/>
      <c r="Q290" s="82">
        <v>41.170900000000003</v>
      </c>
      <c r="R290" s="52" t="s">
        <v>35</v>
      </c>
      <c r="S290" s="91" t="s">
        <v>36</v>
      </c>
      <c r="T290" s="99" t="s">
        <v>716</v>
      </c>
      <c r="U290" s="54"/>
      <c r="V290" s="119">
        <v>277</v>
      </c>
      <c r="W290" s="54"/>
      <c r="X290" s="11">
        <v>-1</v>
      </c>
      <c r="Y290" s="54"/>
      <c r="Z290" s="75">
        <v>9.7913647241228219</v>
      </c>
      <c r="AA290" s="52" t="s">
        <v>38</v>
      </c>
      <c r="AB290" s="54"/>
      <c r="AC290" s="52" t="s">
        <v>43</v>
      </c>
      <c r="AD290" s="59"/>
      <c r="AE290" s="52" t="s">
        <v>43</v>
      </c>
      <c r="AF290" s="59"/>
      <c r="AG290" s="52" t="s">
        <v>43</v>
      </c>
      <c r="AH290" s="54"/>
      <c r="AI290" s="103">
        <v>78.460999999999999</v>
      </c>
      <c r="AJ290" s="52" t="s">
        <v>41</v>
      </c>
      <c r="AK290" s="54"/>
      <c r="AL290" s="55" t="s">
        <v>44</v>
      </c>
      <c r="AM290" s="56"/>
      <c r="AN290" s="55">
        <v>6.724190232228926</v>
      </c>
      <c r="AO290" s="57"/>
      <c r="AP290" s="58">
        <v>9</v>
      </c>
      <c r="AQ290" s="54"/>
      <c r="AR290" s="58">
        <v>4</v>
      </c>
      <c r="AS290" s="54"/>
      <c r="AT290" s="106">
        <v>13</v>
      </c>
      <c r="AU290" s="54"/>
      <c r="AV290" s="75">
        <v>1.6833333333333333</v>
      </c>
      <c r="AW290" s="54"/>
      <c r="AX290" s="91">
        <v>14.033333333333333</v>
      </c>
      <c r="AY290" s="59"/>
      <c r="AZ290" s="92">
        <v>2.7333333333333334</v>
      </c>
      <c r="BA290" s="59"/>
      <c r="BB290" s="75">
        <v>15.6</v>
      </c>
      <c r="BC290" s="57"/>
      <c r="BD290" s="55">
        <v>10.199999999999999</v>
      </c>
      <c r="BE290" s="70"/>
      <c r="BF290" s="55">
        <v>89.8</v>
      </c>
      <c r="BG290" s="54"/>
      <c r="BH290" s="60">
        <v>9500</v>
      </c>
    </row>
    <row r="291" spans="1:60" s="61" customFormat="1" ht="15.75" customHeight="1" x14ac:dyDescent="0.3">
      <c r="A291" s="8" t="s">
        <v>533</v>
      </c>
      <c r="B291" s="8" t="s">
        <v>534</v>
      </c>
      <c r="C291" s="19"/>
      <c r="D291" s="73">
        <v>10.143599999999999</v>
      </c>
      <c r="E291" s="52" t="s">
        <v>38</v>
      </c>
      <c r="F291" s="85" t="s">
        <v>39</v>
      </c>
      <c r="G291" s="99" t="s">
        <v>720</v>
      </c>
      <c r="H291" s="13"/>
      <c r="I291" s="86">
        <v>0.35509000000000002</v>
      </c>
      <c r="J291" s="90" t="s">
        <v>42</v>
      </c>
      <c r="K291" s="53"/>
      <c r="L291" s="82">
        <v>10.7407</v>
      </c>
      <c r="M291" s="52" t="s">
        <v>38</v>
      </c>
      <c r="N291" s="91" t="s">
        <v>36</v>
      </c>
      <c r="O291" s="99" t="s">
        <v>267</v>
      </c>
      <c r="P291" s="54"/>
      <c r="Q291" s="73">
        <v>38.192700000000002</v>
      </c>
      <c r="R291" s="52" t="s">
        <v>35</v>
      </c>
      <c r="S291" s="75" t="s">
        <v>39</v>
      </c>
      <c r="T291" s="99" t="s">
        <v>757</v>
      </c>
      <c r="U291" s="54"/>
      <c r="V291" s="118">
        <v>183</v>
      </c>
      <c r="W291" s="54"/>
      <c r="X291" s="11">
        <v>19</v>
      </c>
      <c r="Y291" s="54"/>
      <c r="Z291" s="91">
        <v>18.621424306573306</v>
      </c>
      <c r="AA291" s="52" t="s">
        <v>38</v>
      </c>
      <c r="AB291" s="54"/>
      <c r="AC291" s="75">
        <v>5.7</v>
      </c>
      <c r="AD291" s="59"/>
      <c r="AE291" s="75">
        <v>5.6</v>
      </c>
      <c r="AF291" s="59"/>
      <c r="AG291" s="92">
        <v>6.5</v>
      </c>
      <c r="AH291" s="54"/>
      <c r="AI291" s="103">
        <v>118.746</v>
      </c>
      <c r="AJ291" s="52" t="s">
        <v>41</v>
      </c>
      <c r="AK291" s="54"/>
      <c r="AL291" s="55" t="s">
        <v>44</v>
      </c>
      <c r="AM291" s="56"/>
      <c r="AN291" s="55">
        <v>1.2654019432231449</v>
      </c>
      <c r="AO291" s="57"/>
      <c r="AP291" s="58">
        <v>9</v>
      </c>
      <c r="AQ291" s="54"/>
      <c r="AR291" s="58">
        <v>5</v>
      </c>
      <c r="AS291" s="54"/>
      <c r="AT291" s="104">
        <v>16</v>
      </c>
      <c r="AU291" s="54"/>
      <c r="AV291" s="92">
        <v>1.3666666666666667</v>
      </c>
      <c r="AW291" s="54"/>
      <c r="AX291" s="75">
        <v>12.033333333333333</v>
      </c>
      <c r="AY291" s="59"/>
      <c r="AZ291" s="92">
        <v>2.7</v>
      </c>
      <c r="BA291" s="59"/>
      <c r="BB291" s="75">
        <v>13.85</v>
      </c>
      <c r="BC291" s="57"/>
      <c r="BD291" s="55">
        <v>5.8</v>
      </c>
      <c r="BE291" s="70"/>
      <c r="BF291" s="55">
        <v>94.2</v>
      </c>
      <c r="BG291" s="54"/>
      <c r="BH291" s="60">
        <v>6800</v>
      </c>
    </row>
    <row r="292" spans="1:60" s="61" customFormat="1" ht="15.75" customHeight="1" x14ac:dyDescent="0.3">
      <c r="A292" s="8" t="s">
        <v>570</v>
      </c>
      <c r="B292" s="8" t="s">
        <v>571</v>
      </c>
      <c r="C292" s="19"/>
      <c r="D292" s="73">
        <v>11.127800000000001</v>
      </c>
      <c r="E292" s="52" t="s">
        <v>38</v>
      </c>
      <c r="F292" s="85" t="s">
        <v>39</v>
      </c>
      <c r="G292" s="99" t="s">
        <v>251</v>
      </c>
      <c r="H292" s="13"/>
      <c r="I292" s="74">
        <v>0.47193000000000002</v>
      </c>
      <c r="J292" s="90" t="s">
        <v>42</v>
      </c>
      <c r="K292" s="53"/>
      <c r="L292" s="73">
        <v>8.5356000000000005</v>
      </c>
      <c r="M292" s="52" t="s">
        <v>38</v>
      </c>
      <c r="N292" s="75" t="s">
        <v>39</v>
      </c>
      <c r="O292" s="99" t="s">
        <v>68</v>
      </c>
      <c r="P292" s="54"/>
      <c r="Q292" s="73">
        <v>32.975999999999999</v>
      </c>
      <c r="R292" s="52" t="s">
        <v>38</v>
      </c>
      <c r="S292" s="91" t="s">
        <v>36</v>
      </c>
      <c r="T292" s="99" t="s">
        <v>750</v>
      </c>
      <c r="U292" s="54"/>
      <c r="V292" s="118">
        <v>162</v>
      </c>
      <c r="W292" s="54"/>
      <c r="X292" s="11">
        <v>6</v>
      </c>
      <c r="Y292" s="54"/>
      <c r="Z292" s="75">
        <v>8.6837378955359288</v>
      </c>
      <c r="AA292" s="52" t="s">
        <v>35</v>
      </c>
      <c r="AB292" s="54"/>
      <c r="AC292" s="52" t="s">
        <v>43</v>
      </c>
      <c r="AD292" s="59"/>
      <c r="AE292" s="52" t="s">
        <v>43</v>
      </c>
      <c r="AF292" s="59"/>
      <c r="AG292" s="52" t="s">
        <v>43</v>
      </c>
      <c r="AH292" s="54"/>
      <c r="AI292" s="103">
        <v>118.746</v>
      </c>
      <c r="AJ292" s="52" t="s">
        <v>41</v>
      </c>
      <c r="AK292" s="54"/>
      <c r="AL292" s="55" t="s">
        <v>44</v>
      </c>
      <c r="AM292" s="56"/>
      <c r="AN292" s="55">
        <v>2.9624692180932803</v>
      </c>
      <c r="AO292" s="57"/>
      <c r="AP292" s="58">
        <v>9</v>
      </c>
      <c r="AQ292" s="54"/>
      <c r="AR292" s="58">
        <v>5</v>
      </c>
      <c r="AS292" s="54"/>
      <c r="AT292" s="104">
        <v>16</v>
      </c>
      <c r="AU292" s="54"/>
      <c r="AV292" s="92">
        <v>1.3833333333333333</v>
      </c>
      <c r="AW292" s="54"/>
      <c r="AX292" s="75">
        <v>10.5</v>
      </c>
      <c r="AY292" s="59"/>
      <c r="AZ292" s="75">
        <v>2.8333333333333335</v>
      </c>
      <c r="BA292" s="59"/>
      <c r="BB292" s="75">
        <v>18.166666666666668</v>
      </c>
      <c r="BC292" s="57"/>
      <c r="BD292" s="55">
        <v>5.8</v>
      </c>
      <c r="BE292" s="70"/>
      <c r="BF292" s="55">
        <v>94.2</v>
      </c>
      <c r="BG292" s="54"/>
      <c r="BH292" s="60">
        <v>8400</v>
      </c>
    </row>
    <row r="293" spans="1:60" s="61" customFormat="1" ht="15.75" customHeight="1" x14ac:dyDescent="0.3">
      <c r="A293" s="8" t="s">
        <v>665</v>
      </c>
      <c r="B293" s="8" t="s">
        <v>666</v>
      </c>
      <c r="C293" s="19"/>
      <c r="D293" s="73">
        <v>12.0486</v>
      </c>
      <c r="E293" s="52" t="s">
        <v>38</v>
      </c>
      <c r="F293" s="84" t="s">
        <v>42</v>
      </c>
      <c r="G293" s="99" t="s">
        <v>705</v>
      </c>
      <c r="H293" s="13"/>
      <c r="I293" s="74">
        <v>0.57970999999999995</v>
      </c>
      <c r="J293" s="90" t="s">
        <v>42</v>
      </c>
      <c r="K293" s="53"/>
      <c r="L293" s="82">
        <v>10.503</v>
      </c>
      <c r="M293" s="52" t="s">
        <v>41</v>
      </c>
      <c r="N293" s="75" t="s">
        <v>39</v>
      </c>
      <c r="O293" s="99" t="s">
        <v>240</v>
      </c>
      <c r="P293" s="54"/>
      <c r="Q293" s="81">
        <v>18.160699999999999</v>
      </c>
      <c r="R293" s="52" t="s">
        <v>35</v>
      </c>
      <c r="S293" s="92" t="s">
        <v>42</v>
      </c>
      <c r="T293" s="99" t="s">
        <v>1164</v>
      </c>
      <c r="U293" s="54"/>
      <c r="V293" s="118">
        <v>192</v>
      </c>
      <c r="W293" s="54"/>
      <c r="X293" s="11">
        <v>-19</v>
      </c>
      <c r="Y293" s="54"/>
      <c r="Z293" s="75">
        <v>7.4118308275958977</v>
      </c>
      <c r="AA293" s="52" t="s">
        <v>38</v>
      </c>
      <c r="AB293" s="54"/>
      <c r="AC293" s="52" t="s">
        <v>43</v>
      </c>
      <c r="AD293" s="59"/>
      <c r="AE293" s="52" t="s">
        <v>43</v>
      </c>
      <c r="AF293" s="59"/>
      <c r="AG293" s="52" t="s">
        <v>43</v>
      </c>
      <c r="AH293" s="54"/>
      <c r="AI293" s="103">
        <v>118.746</v>
      </c>
      <c r="AJ293" s="52" t="s">
        <v>41</v>
      </c>
      <c r="AK293" s="54"/>
      <c r="AL293" s="55" t="s">
        <v>44</v>
      </c>
      <c r="AM293" s="56"/>
      <c r="AN293" s="55">
        <v>3.688351833637769</v>
      </c>
      <c r="AO293" s="57"/>
      <c r="AP293" s="58">
        <v>9</v>
      </c>
      <c r="AQ293" s="54"/>
      <c r="AR293" s="58">
        <v>5</v>
      </c>
      <c r="AS293" s="54"/>
      <c r="AT293" s="104">
        <v>16</v>
      </c>
      <c r="AU293" s="54"/>
      <c r="AV293" s="92">
        <v>1.4166666666666667</v>
      </c>
      <c r="AW293" s="54"/>
      <c r="AX293" s="91">
        <v>14.85</v>
      </c>
      <c r="AY293" s="59"/>
      <c r="AZ293" s="92">
        <v>2.6166666666666667</v>
      </c>
      <c r="BA293" s="59"/>
      <c r="BB293" s="91">
        <v>18.75</v>
      </c>
      <c r="BC293" s="57"/>
      <c r="BD293" s="55">
        <v>5.8</v>
      </c>
      <c r="BE293" s="70"/>
      <c r="BF293" s="55">
        <v>94.2</v>
      </c>
      <c r="BG293" s="54"/>
      <c r="BH293" s="60">
        <v>8400</v>
      </c>
    </row>
    <row r="294" spans="1:60" s="61" customFormat="1" ht="15.75" customHeight="1" x14ac:dyDescent="0.3">
      <c r="A294" s="8" t="s">
        <v>697</v>
      </c>
      <c r="B294" s="8" t="s">
        <v>698</v>
      </c>
      <c r="C294" s="19"/>
      <c r="D294" s="73">
        <v>11.1761</v>
      </c>
      <c r="E294" s="52" t="s">
        <v>38</v>
      </c>
      <c r="F294" s="85" t="s">
        <v>39</v>
      </c>
      <c r="G294" s="99" t="s">
        <v>59</v>
      </c>
      <c r="H294" s="13"/>
      <c r="I294" s="74">
        <v>0.54413999999999996</v>
      </c>
      <c r="J294" s="76" t="s">
        <v>39</v>
      </c>
      <c r="K294" s="53"/>
      <c r="L294" s="81">
        <v>6.5303000000000004</v>
      </c>
      <c r="M294" s="52" t="s">
        <v>38</v>
      </c>
      <c r="N294" s="92" t="s">
        <v>42</v>
      </c>
      <c r="O294" s="99" t="s">
        <v>47</v>
      </c>
      <c r="P294" s="54"/>
      <c r="Q294" s="81">
        <v>20.879200000000001</v>
      </c>
      <c r="R294" s="52" t="s">
        <v>38</v>
      </c>
      <c r="S294" s="92" t="s">
        <v>42</v>
      </c>
      <c r="T294" s="99" t="s">
        <v>741</v>
      </c>
      <c r="U294" s="54"/>
      <c r="V294" s="118">
        <v>74</v>
      </c>
      <c r="W294" s="54"/>
      <c r="X294" s="11">
        <v>-17</v>
      </c>
      <c r="Y294" s="54"/>
      <c r="Z294" s="92">
        <v>6.4468418824062645</v>
      </c>
      <c r="AA294" s="52" t="s">
        <v>38</v>
      </c>
      <c r="AB294" s="54"/>
      <c r="AC294" s="52" t="s">
        <v>43</v>
      </c>
      <c r="AD294" s="59"/>
      <c r="AE294" s="52" t="s">
        <v>43</v>
      </c>
      <c r="AF294" s="59"/>
      <c r="AG294" s="52" t="s">
        <v>43</v>
      </c>
      <c r="AH294" s="54"/>
      <c r="AI294" s="103">
        <v>73.566999999999993</v>
      </c>
      <c r="AJ294" s="52" t="s">
        <v>38</v>
      </c>
      <c r="AK294" s="54"/>
      <c r="AL294" s="55" t="s">
        <v>44</v>
      </c>
      <c r="AM294" s="56"/>
      <c r="AN294" s="55">
        <v>2.9103226999206817</v>
      </c>
      <c r="AO294" s="57"/>
      <c r="AP294" s="58">
        <v>9</v>
      </c>
      <c r="AQ294" s="54"/>
      <c r="AR294" s="58">
        <v>4</v>
      </c>
      <c r="AS294" s="54"/>
      <c r="AT294" s="93" t="s">
        <v>43</v>
      </c>
      <c r="AU294" s="54"/>
      <c r="AV294" s="75">
        <v>1.7</v>
      </c>
      <c r="AW294" s="54"/>
      <c r="AX294" s="75">
        <v>13.883333333333333</v>
      </c>
      <c r="AY294" s="59"/>
      <c r="AZ294" s="92">
        <v>2.7166666666666668</v>
      </c>
      <c r="BA294" s="59"/>
      <c r="BB294" s="75">
        <v>13.25</v>
      </c>
      <c r="BC294" s="57"/>
      <c r="BD294" s="55">
        <v>2.2999999999999998</v>
      </c>
      <c r="BE294" s="70"/>
      <c r="BF294" s="55">
        <v>97.7</v>
      </c>
      <c r="BG294" s="54"/>
      <c r="BH294" s="60">
        <v>7500</v>
      </c>
    </row>
    <row r="295" spans="1:60" s="61" customFormat="1" x14ac:dyDescent="0.3">
      <c r="A295" s="8"/>
      <c r="B295" s="8"/>
      <c r="D295" s="120"/>
      <c r="E295" s="52"/>
      <c r="F295" s="121"/>
      <c r="G295" s="99"/>
      <c r="H295" s="13"/>
      <c r="I295" s="88"/>
      <c r="J295" s="107"/>
      <c r="K295" s="53"/>
      <c r="L295" s="120"/>
      <c r="M295" s="52"/>
      <c r="N295" s="52"/>
      <c r="O295" s="99"/>
      <c r="P295" s="54"/>
      <c r="Q295" s="120"/>
      <c r="R295" s="52"/>
      <c r="S295" s="52"/>
      <c r="T295" s="99"/>
      <c r="U295" s="54"/>
      <c r="V295" s="58"/>
      <c r="W295" s="54"/>
      <c r="X295" s="11"/>
      <c r="Y295" s="54"/>
      <c r="Z295" s="52"/>
      <c r="AA295" s="52"/>
      <c r="AB295" s="54"/>
      <c r="AC295" s="52"/>
      <c r="AD295" s="59"/>
      <c r="AE295" s="52"/>
      <c r="AF295" s="59"/>
      <c r="AG295" s="52"/>
      <c r="AH295" s="54"/>
      <c r="AI295" s="122"/>
      <c r="AJ295" s="52"/>
      <c r="AK295" s="54"/>
      <c r="AL295" s="55"/>
      <c r="AM295" s="56"/>
      <c r="AN295" s="55"/>
      <c r="AO295" s="57"/>
      <c r="AP295" s="58"/>
      <c r="AQ295" s="54"/>
      <c r="AR295" s="58"/>
      <c r="AS295" s="54"/>
      <c r="AT295" s="93"/>
      <c r="AU295" s="54"/>
      <c r="AV295" s="52"/>
      <c r="AW295" s="54"/>
      <c r="AX295" s="52"/>
      <c r="AY295" s="59"/>
      <c r="AZ295" s="52"/>
      <c r="BA295" s="59"/>
      <c r="BB295" s="52"/>
      <c r="BC295" s="57"/>
      <c r="BD295" s="55"/>
      <c r="BE295" s="70"/>
      <c r="BF295" s="55"/>
      <c r="BG295" s="54"/>
      <c r="BH295" s="60"/>
    </row>
    <row r="296" spans="1:60" s="37" customFormat="1" ht="15.75" customHeight="1" x14ac:dyDescent="0.3">
      <c r="A296" s="108"/>
      <c r="B296" s="109" t="s">
        <v>1204</v>
      </c>
      <c r="C296" s="21"/>
      <c r="D296" s="110"/>
      <c r="E296" s="110"/>
      <c r="F296" s="110"/>
      <c r="G296" s="110"/>
      <c r="H296" s="111"/>
      <c r="I296" s="110"/>
      <c r="J296" s="110"/>
      <c r="K296" s="112"/>
      <c r="L296" s="110"/>
      <c r="M296" s="110"/>
      <c r="N296" s="110"/>
      <c r="O296" s="110"/>
      <c r="P296" s="111"/>
      <c r="Q296" s="110"/>
      <c r="R296" s="110"/>
      <c r="S296" s="113"/>
      <c r="T296" s="113"/>
      <c r="U296" s="114"/>
      <c r="V296" s="113"/>
      <c r="W296" s="21"/>
      <c r="X296" s="113"/>
      <c r="Y296" s="21"/>
      <c r="Z296" s="113"/>
      <c r="AA296" s="113"/>
      <c r="AB296" s="21"/>
      <c r="AC296" s="113"/>
      <c r="AD296" s="21"/>
      <c r="AE296" s="115"/>
      <c r="AF296" s="21"/>
      <c r="AG296" s="115"/>
      <c r="AH296" s="21"/>
      <c r="AI296" s="116"/>
      <c r="AJ296" s="116"/>
      <c r="AL296" s="115"/>
      <c r="AN296" s="115"/>
      <c r="AP296" s="115"/>
      <c r="AR296" s="115"/>
      <c r="AT296" s="115"/>
      <c r="AV296" s="115"/>
      <c r="AX296" s="115"/>
      <c r="AZ296" s="115"/>
      <c r="BB296" s="115"/>
      <c r="BD296" s="115"/>
      <c r="BF296" s="115"/>
      <c r="BH296" s="115"/>
    </row>
    <row r="297" spans="1:60" s="61" customFormat="1" ht="15.75" customHeight="1" x14ac:dyDescent="0.3">
      <c r="A297" s="8" t="s">
        <v>77</v>
      </c>
      <c r="B297" s="8" t="s">
        <v>78</v>
      </c>
      <c r="C297" s="19"/>
      <c r="D297" s="82">
        <v>13.5625</v>
      </c>
      <c r="E297" s="52" t="s">
        <v>38</v>
      </c>
      <c r="F297" s="85" t="s">
        <v>39</v>
      </c>
      <c r="G297" s="99" t="s">
        <v>517</v>
      </c>
      <c r="H297" s="13"/>
      <c r="I297" s="87">
        <v>0.98570999999999998</v>
      </c>
      <c r="J297" s="89" t="s">
        <v>36</v>
      </c>
      <c r="K297" s="53"/>
      <c r="L297" s="73">
        <v>8.4765999999999995</v>
      </c>
      <c r="M297" s="52" t="s">
        <v>41</v>
      </c>
      <c r="N297" s="75" t="s">
        <v>39</v>
      </c>
      <c r="O297" s="99" t="s">
        <v>1127</v>
      </c>
      <c r="P297" s="54"/>
      <c r="Q297" s="81">
        <v>14.0334</v>
      </c>
      <c r="R297" s="52" t="s">
        <v>38</v>
      </c>
      <c r="S297" s="92" t="s">
        <v>42</v>
      </c>
      <c r="T297" s="99" t="s">
        <v>765</v>
      </c>
      <c r="U297" s="54"/>
      <c r="V297" s="118">
        <v>147</v>
      </c>
      <c r="W297" s="54"/>
      <c r="X297" s="11">
        <v>-29</v>
      </c>
      <c r="Y297" s="54"/>
      <c r="Z297" s="92">
        <v>5.7452319284200613</v>
      </c>
      <c r="AA297" s="52" t="s">
        <v>41</v>
      </c>
      <c r="AB297" s="54"/>
      <c r="AC297" s="92">
        <v>8.1999999999999993</v>
      </c>
      <c r="AD297" s="59"/>
      <c r="AE297" s="92">
        <v>8</v>
      </c>
      <c r="AF297" s="59"/>
      <c r="AG297" s="92">
        <v>6.7</v>
      </c>
      <c r="AH297" s="54"/>
      <c r="AI297" s="102">
        <v>16.079000000000001</v>
      </c>
      <c r="AJ297" s="52" t="s">
        <v>38</v>
      </c>
      <c r="AK297" s="54"/>
      <c r="AL297" s="55" t="s">
        <v>44</v>
      </c>
      <c r="AM297" s="56"/>
      <c r="AN297" s="55">
        <v>5.4155874735107137</v>
      </c>
      <c r="AO297" s="57"/>
      <c r="AP297" s="58">
        <v>10</v>
      </c>
      <c r="AQ297" s="54"/>
      <c r="AR297" s="58">
        <v>3</v>
      </c>
      <c r="AS297" s="54"/>
      <c r="AT297" s="106">
        <v>13</v>
      </c>
      <c r="AU297" s="54"/>
      <c r="AV297" s="75">
        <v>1.6333333333333333</v>
      </c>
      <c r="AW297" s="54"/>
      <c r="AX297" s="91">
        <v>17.45</v>
      </c>
      <c r="AY297" s="59"/>
      <c r="AZ297" s="91">
        <v>3.4333333333333331</v>
      </c>
      <c r="BA297" s="59"/>
      <c r="BB297" s="91">
        <v>24.266666666666666</v>
      </c>
      <c r="BC297" s="57"/>
      <c r="BD297" s="55">
        <v>13.3</v>
      </c>
      <c r="BE297" s="70"/>
      <c r="BF297" s="55">
        <v>86.7</v>
      </c>
      <c r="BG297" s="54"/>
      <c r="BH297" s="60">
        <v>10600</v>
      </c>
    </row>
    <row r="298" spans="1:60" s="61" customFormat="1" ht="15.75" customHeight="1" x14ac:dyDescent="0.3">
      <c r="A298" s="8" t="s">
        <v>114</v>
      </c>
      <c r="B298" s="8" t="s">
        <v>115</v>
      </c>
      <c r="C298" s="19"/>
      <c r="D298" s="82">
        <v>14.4488</v>
      </c>
      <c r="E298" s="52" t="s">
        <v>38</v>
      </c>
      <c r="F298" s="85" t="s">
        <v>39</v>
      </c>
      <c r="G298" s="99" t="s">
        <v>72</v>
      </c>
      <c r="H298" s="13"/>
      <c r="I298" s="74">
        <v>0.38482</v>
      </c>
      <c r="J298" s="90" t="s">
        <v>42</v>
      </c>
      <c r="K298" s="53"/>
      <c r="L298" s="81">
        <v>6.6330999999999998</v>
      </c>
      <c r="M298" s="52" t="s">
        <v>41</v>
      </c>
      <c r="N298" s="92" t="s">
        <v>42</v>
      </c>
      <c r="O298" s="99" t="s">
        <v>105</v>
      </c>
      <c r="P298" s="54"/>
      <c r="Q298" s="81">
        <v>17.482500000000002</v>
      </c>
      <c r="R298" s="52" t="s">
        <v>38</v>
      </c>
      <c r="S298" s="92" t="s">
        <v>42</v>
      </c>
      <c r="T298" s="99" t="s">
        <v>764</v>
      </c>
      <c r="U298" s="54"/>
      <c r="V298" s="118">
        <v>124</v>
      </c>
      <c r="W298" s="54"/>
      <c r="X298" s="11">
        <v>-23</v>
      </c>
      <c r="Y298" s="54"/>
      <c r="Z298" s="92">
        <v>5.5532702591526126</v>
      </c>
      <c r="AA298" s="52" t="s">
        <v>38</v>
      </c>
      <c r="AB298" s="54"/>
      <c r="AC298" s="52" t="s">
        <v>43</v>
      </c>
      <c r="AD298" s="59"/>
      <c r="AE298" s="52" t="s">
        <v>43</v>
      </c>
      <c r="AF298" s="59"/>
      <c r="AG298" s="52" t="s">
        <v>43</v>
      </c>
      <c r="AH298" s="54"/>
      <c r="AI298" s="102">
        <v>16.079000000000001</v>
      </c>
      <c r="AJ298" s="52" t="s">
        <v>38</v>
      </c>
      <c r="AK298" s="54"/>
      <c r="AL298" s="55" t="s">
        <v>44</v>
      </c>
      <c r="AM298" s="56"/>
      <c r="AN298" s="55">
        <v>8.6384204031262843</v>
      </c>
      <c r="AO298" s="57"/>
      <c r="AP298" s="58">
        <v>10</v>
      </c>
      <c r="AQ298" s="54"/>
      <c r="AR298" s="58">
        <v>4</v>
      </c>
      <c r="AS298" s="54"/>
      <c r="AT298" s="105">
        <v>9</v>
      </c>
      <c r="AU298" s="54"/>
      <c r="AV298" s="75">
        <v>1.65</v>
      </c>
      <c r="AW298" s="54"/>
      <c r="AX298" s="75">
        <v>13.483333333333333</v>
      </c>
      <c r="AY298" s="59"/>
      <c r="AZ298" s="91">
        <v>3.1</v>
      </c>
      <c r="BA298" s="59"/>
      <c r="BB298" s="91">
        <v>21.833333333333332</v>
      </c>
      <c r="BC298" s="57"/>
      <c r="BD298" s="55">
        <v>13.3</v>
      </c>
      <c r="BE298" s="70"/>
      <c r="BF298" s="55">
        <v>86.7</v>
      </c>
      <c r="BG298" s="54"/>
      <c r="BH298" s="60">
        <v>10000</v>
      </c>
    </row>
    <row r="299" spans="1:60" s="61" customFormat="1" ht="15.75" customHeight="1" x14ac:dyDescent="0.3">
      <c r="A299" s="8" t="s">
        <v>260</v>
      </c>
      <c r="B299" s="8" t="s">
        <v>261</v>
      </c>
      <c r="C299" s="19"/>
      <c r="D299" s="82">
        <v>15.3188</v>
      </c>
      <c r="E299" s="52" t="s">
        <v>41</v>
      </c>
      <c r="F299" s="85" t="s">
        <v>39</v>
      </c>
      <c r="G299" s="99" t="s">
        <v>47</v>
      </c>
      <c r="H299" s="13"/>
      <c r="I299" s="87">
        <v>1.2282599999999999</v>
      </c>
      <c r="J299" s="89" t="s">
        <v>36</v>
      </c>
      <c r="K299" s="53"/>
      <c r="L299" s="73">
        <v>8.6228999999999996</v>
      </c>
      <c r="M299" s="52" t="s">
        <v>38</v>
      </c>
      <c r="N299" s="75" t="s">
        <v>39</v>
      </c>
      <c r="O299" s="99" t="s">
        <v>746</v>
      </c>
      <c r="P299" s="54"/>
      <c r="Q299" s="81">
        <v>25.672899999999998</v>
      </c>
      <c r="R299" s="52" t="s">
        <v>38</v>
      </c>
      <c r="S299" s="92" t="s">
        <v>42</v>
      </c>
      <c r="T299" s="99" t="s">
        <v>760</v>
      </c>
      <c r="U299" s="54"/>
      <c r="V299" s="119">
        <v>255</v>
      </c>
      <c r="W299" s="54"/>
      <c r="X299" s="11">
        <v>-21</v>
      </c>
      <c r="Y299" s="54"/>
      <c r="Z299" s="92">
        <v>7.1531225503004965</v>
      </c>
      <c r="AA299" s="52" t="s">
        <v>41</v>
      </c>
      <c r="AB299" s="54"/>
      <c r="AC299" s="52" t="s">
        <v>43</v>
      </c>
      <c r="AD299" s="59"/>
      <c r="AE299" s="52" t="s">
        <v>43</v>
      </c>
      <c r="AF299" s="59"/>
      <c r="AG299" s="52" t="s">
        <v>43</v>
      </c>
      <c r="AH299" s="54"/>
      <c r="AI299" s="102">
        <v>16.079000000000001</v>
      </c>
      <c r="AJ299" s="52" t="s">
        <v>38</v>
      </c>
      <c r="AK299" s="54"/>
      <c r="AL299" s="55" t="s">
        <v>44</v>
      </c>
      <c r="AM299" s="56"/>
      <c r="AN299" s="55">
        <v>12.999738698719623</v>
      </c>
      <c r="AO299" s="57"/>
      <c r="AP299" s="58">
        <v>8</v>
      </c>
      <c r="AQ299" s="54"/>
      <c r="AR299" s="58">
        <v>4</v>
      </c>
      <c r="AS299" s="54"/>
      <c r="AT299" s="105">
        <v>10</v>
      </c>
      <c r="AU299" s="54"/>
      <c r="AV299" s="75">
        <v>1.6333333333333333</v>
      </c>
      <c r="AW299" s="54"/>
      <c r="AX299" s="91">
        <v>20.516666666666666</v>
      </c>
      <c r="AY299" s="59"/>
      <c r="AZ299" s="91">
        <v>4.3833333333333337</v>
      </c>
      <c r="BA299" s="59"/>
      <c r="BB299" s="91">
        <v>23.116666666666667</v>
      </c>
      <c r="BC299" s="57"/>
      <c r="BD299" s="55">
        <v>13.3</v>
      </c>
      <c r="BE299" s="70"/>
      <c r="BF299" s="55">
        <v>86.7</v>
      </c>
      <c r="BG299" s="54"/>
      <c r="BH299" s="60">
        <v>12900</v>
      </c>
    </row>
    <row r="300" spans="1:60" s="61" customFormat="1" ht="15.75" customHeight="1" x14ac:dyDescent="0.3">
      <c r="A300" s="8" t="s">
        <v>321</v>
      </c>
      <c r="B300" s="8" t="s">
        <v>322</v>
      </c>
      <c r="C300" s="19"/>
      <c r="D300" s="73">
        <v>12.0082</v>
      </c>
      <c r="E300" s="52" t="s">
        <v>38</v>
      </c>
      <c r="F300" s="83" t="s">
        <v>36</v>
      </c>
      <c r="G300" s="99" t="s">
        <v>98</v>
      </c>
      <c r="H300" s="13"/>
      <c r="I300" s="86">
        <v>0.30234</v>
      </c>
      <c r="J300" s="90" t="s">
        <v>42</v>
      </c>
      <c r="K300" s="53"/>
      <c r="L300" s="81">
        <v>5.9480000000000004</v>
      </c>
      <c r="M300" s="52" t="s">
        <v>38</v>
      </c>
      <c r="N300" s="75" t="s">
        <v>39</v>
      </c>
      <c r="O300" s="99" t="s">
        <v>1140</v>
      </c>
      <c r="P300" s="54"/>
      <c r="Q300" s="81">
        <v>16.183</v>
      </c>
      <c r="R300" s="52" t="s">
        <v>41</v>
      </c>
      <c r="S300" s="92" t="s">
        <v>42</v>
      </c>
      <c r="T300" s="99" t="s">
        <v>723</v>
      </c>
      <c r="U300" s="54"/>
      <c r="V300" s="117">
        <v>45</v>
      </c>
      <c r="W300" s="54"/>
      <c r="X300" s="11">
        <v>-19</v>
      </c>
      <c r="Y300" s="54"/>
      <c r="Z300" s="92">
        <v>3.7483446681480483</v>
      </c>
      <c r="AA300" s="52" t="s">
        <v>35</v>
      </c>
      <c r="AB300" s="54"/>
      <c r="AC300" s="52" t="s">
        <v>43</v>
      </c>
      <c r="AD300" s="59"/>
      <c r="AE300" s="52" t="s">
        <v>43</v>
      </c>
      <c r="AF300" s="59"/>
      <c r="AG300" s="52" t="s">
        <v>43</v>
      </c>
      <c r="AH300" s="54"/>
      <c r="AI300" s="102">
        <v>16.079000000000001</v>
      </c>
      <c r="AJ300" s="52" t="s">
        <v>38</v>
      </c>
      <c r="AK300" s="54"/>
      <c r="AL300" s="55" t="s">
        <v>44</v>
      </c>
      <c r="AM300" s="56"/>
      <c r="AN300" s="55">
        <v>2.1098466994366261</v>
      </c>
      <c r="AO300" s="57"/>
      <c r="AP300" s="58">
        <v>10</v>
      </c>
      <c r="AQ300" s="54"/>
      <c r="AR300" s="58">
        <v>4</v>
      </c>
      <c r="AS300" s="54"/>
      <c r="AT300" s="105">
        <v>12</v>
      </c>
      <c r="AU300" s="54"/>
      <c r="AV300" s="75">
        <v>1.5666666666666667</v>
      </c>
      <c r="AW300" s="54"/>
      <c r="AX300" s="91">
        <v>15.133333333333333</v>
      </c>
      <c r="AY300" s="59"/>
      <c r="AZ300" s="91">
        <v>3.1333333333333333</v>
      </c>
      <c r="BA300" s="59"/>
      <c r="BB300" s="91">
        <v>22.35</v>
      </c>
      <c r="BC300" s="57"/>
      <c r="BD300" s="55">
        <v>13.3</v>
      </c>
      <c r="BE300" s="70"/>
      <c r="BF300" s="55">
        <v>86.7</v>
      </c>
      <c r="BG300" s="54"/>
      <c r="BH300" s="60">
        <v>7900</v>
      </c>
    </row>
    <row r="301" spans="1:60" s="61" customFormat="1" ht="15.75" customHeight="1" x14ac:dyDescent="0.3">
      <c r="A301" s="8" t="s">
        <v>467</v>
      </c>
      <c r="B301" s="8" t="s">
        <v>468</v>
      </c>
      <c r="C301" s="19"/>
      <c r="D301" s="82">
        <v>17.296600000000002</v>
      </c>
      <c r="E301" s="52" t="s">
        <v>38</v>
      </c>
      <c r="F301" s="83" t="s">
        <v>36</v>
      </c>
      <c r="G301" s="99" t="s">
        <v>191</v>
      </c>
      <c r="H301" s="13"/>
      <c r="I301" s="87">
        <v>1.10507</v>
      </c>
      <c r="J301" s="76" t="s">
        <v>39</v>
      </c>
      <c r="K301" s="53"/>
      <c r="L301" s="73">
        <v>10.279500000000001</v>
      </c>
      <c r="M301" s="52" t="s">
        <v>41</v>
      </c>
      <c r="N301" s="91" t="s">
        <v>36</v>
      </c>
      <c r="O301" s="99" t="s">
        <v>1148</v>
      </c>
      <c r="P301" s="54"/>
      <c r="Q301" s="81">
        <v>20.743600000000001</v>
      </c>
      <c r="R301" s="52" t="s">
        <v>41</v>
      </c>
      <c r="S301" s="92" t="s">
        <v>42</v>
      </c>
      <c r="T301" s="99" t="s">
        <v>766</v>
      </c>
      <c r="U301" s="54"/>
      <c r="V301" s="119">
        <v>274</v>
      </c>
      <c r="W301" s="54"/>
      <c r="X301" s="11">
        <v>-10</v>
      </c>
      <c r="Y301" s="54"/>
      <c r="Z301" s="92">
        <v>6.093807706512373</v>
      </c>
      <c r="AA301" s="52" t="s">
        <v>41</v>
      </c>
      <c r="AB301" s="54"/>
      <c r="AC301" s="52" t="s">
        <v>43</v>
      </c>
      <c r="AD301" s="59"/>
      <c r="AE301" s="52" t="s">
        <v>43</v>
      </c>
      <c r="AF301" s="59"/>
      <c r="AG301" s="52" t="s">
        <v>43</v>
      </c>
      <c r="AH301" s="54"/>
      <c r="AI301" s="102">
        <v>16.079000000000001</v>
      </c>
      <c r="AJ301" s="52" t="s">
        <v>38</v>
      </c>
      <c r="AK301" s="54"/>
      <c r="AL301" s="55" t="s">
        <v>44</v>
      </c>
      <c r="AM301" s="56"/>
      <c r="AN301" s="55">
        <v>13.788009356149207</v>
      </c>
      <c r="AO301" s="57"/>
      <c r="AP301" s="58">
        <v>9</v>
      </c>
      <c r="AQ301" s="54"/>
      <c r="AR301" s="58">
        <v>5</v>
      </c>
      <c r="AS301" s="54"/>
      <c r="AT301" s="104">
        <v>15</v>
      </c>
      <c r="AU301" s="54"/>
      <c r="AV301" s="75">
        <v>1.55</v>
      </c>
      <c r="AW301" s="54"/>
      <c r="AX301" s="91">
        <v>15.066666666666666</v>
      </c>
      <c r="AY301" s="59"/>
      <c r="AZ301" s="91">
        <v>3.4166666666666665</v>
      </c>
      <c r="BA301" s="59"/>
      <c r="BB301" s="91">
        <v>24.266666666666666</v>
      </c>
      <c r="BC301" s="57"/>
      <c r="BD301" s="55">
        <v>13.3</v>
      </c>
      <c r="BE301" s="70"/>
      <c r="BF301" s="55">
        <v>86.7</v>
      </c>
      <c r="BG301" s="54"/>
      <c r="BH301" s="60">
        <v>12100</v>
      </c>
    </row>
    <row r="302" spans="1:60" s="61" customFormat="1" ht="15.75" customHeight="1" x14ac:dyDescent="0.3">
      <c r="A302" s="8" t="s">
        <v>529</v>
      </c>
      <c r="B302" s="8" t="s">
        <v>530</v>
      </c>
      <c r="C302" s="19"/>
      <c r="D302" s="82">
        <v>13.9329</v>
      </c>
      <c r="E302" s="52" t="s">
        <v>38</v>
      </c>
      <c r="F302" s="85" t="s">
        <v>39</v>
      </c>
      <c r="G302" s="99" t="s">
        <v>53</v>
      </c>
      <c r="H302" s="13"/>
      <c r="I302" s="87">
        <v>1.27119</v>
      </c>
      <c r="J302" s="89" t="s">
        <v>36</v>
      </c>
      <c r="K302" s="53"/>
      <c r="L302" s="73">
        <v>7.9576000000000002</v>
      </c>
      <c r="M302" s="52" t="s">
        <v>41</v>
      </c>
      <c r="N302" s="75" t="s">
        <v>39</v>
      </c>
      <c r="O302" s="99" t="s">
        <v>1126</v>
      </c>
      <c r="P302" s="54"/>
      <c r="Q302" s="81">
        <v>20.5596</v>
      </c>
      <c r="R302" s="52" t="s">
        <v>35</v>
      </c>
      <c r="S302" s="92" t="s">
        <v>42</v>
      </c>
      <c r="T302" s="99" t="s">
        <v>612</v>
      </c>
      <c r="U302" s="54"/>
      <c r="V302" s="118">
        <v>196</v>
      </c>
      <c r="W302" s="54"/>
      <c r="X302" s="11">
        <v>-36</v>
      </c>
      <c r="Y302" s="54"/>
      <c r="Z302" s="92">
        <v>4.8425464431354772</v>
      </c>
      <c r="AA302" s="52" t="s">
        <v>35</v>
      </c>
      <c r="AB302" s="54"/>
      <c r="AC302" s="52" t="s">
        <v>43</v>
      </c>
      <c r="AD302" s="59"/>
      <c r="AE302" s="52" t="s">
        <v>43</v>
      </c>
      <c r="AF302" s="59"/>
      <c r="AG302" s="52" t="s">
        <v>43</v>
      </c>
      <c r="AH302" s="54"/>
      <c r="AI302" s="102">
        <v>16.079000000000001</v>
      </c>
      <c r="AJ302" s="52" t="s">
        <v>38</v>
      </c>
      <c r="AK302" s="54"/>
      <c r="AL302" s="55" t="s">
        <v>44</v>
      </c>
      <c r="AM302" s="56"/>
      <c r="AN302" s="55">
        <v>11.752378794743997</v>
      </c>
      <c r="AO302" s="57"/>
      <c r="AP302" s="58">
        <v>10</v>
      </c>
      <c r="AQ302" s="54"/>
      <c r="AR302" s="58">
        <v>5</v>
      </c>
      <c r="AS302" s="54"/>
      <c r="AT302" s="104">
        <v>15</v>
      </c>
      <c r="AU302" s="54"/>
      <c r="AV302" s="75">
        <v>1.5166666666666666</v>
      </c>
      <c r="AW302" s="54"/>
      <c r="AX302" s="91">
        <v>16.066666666666666</v>
      </c>
      <c r="AY302" s="59"/>
      <c r="AZ302" s="91">
        <v>3.7333333333333334</v>
      </c>
      <c r="BA302" s="59"/>
      <c r="BB302" s="91">
        <v>26.483333333333334</v>
      </c>
      <c r="BC302" s="57"/>
      <c r="BD302" s="55">
        <v>13.3</v>
      </c>
      <c r="BE302" s="70"/>
      <c r="BF302" s="55">
        <v>86.7</v>
      </c>
      <c r="BG302" s="54"/>
      <c r="BH302" s="60">
        <v>11200</v>
      </c>
    </row>
    <row r="303" spans="1:60" s="61" customFormat="1" ht="15.75" customHeight="1" x14ac:dyDescent="0.3">
      <c r="A303" s="8" t="s">
        <v>668</v>
      </c>
      <c r="B303" s="8" t="s">
        <v>669</v>
      </c>
      <c r="C303" s="19"/>
      <c r="D303" s="73">
        <v>11.5036</v>
      </c>
      <c r="E303" s="52" t="s">
        <v>35</v>
      </c>
      <c r="F303" s="85" t="s">
        <v>39</v>
      </c>
      <c r="G303" s="99" t="s">
        <v>124</v>
      </c>
      <c r="H303" s="13"/>
      <c r="I303" s="87">
        <v>0.80515000000000003</v>
      </c>
      <c r="J303" s="76" t="s">
        <v>39</v>
      </c>
      <c r="K303" s="53"/>
      <c r="L303" s="82">
        <v>12.7448</v>
      </c>
      <c r="M303" s="52" t="s">
        <v>41</v>
      </c>
      <c r="N303" s="75" t="s">
        <v>39</v>
      </c>
      <c r="O303" s="99" t="s">
        <v>1160</v>
      </c>
      <c r="P303" s="54"/>
      <c r="Q303" s="73">
        <v>35.267800000000001</v>
      </c>
      <c r="R303" s="52" t="s">
        <v>38</v>
      </c>
      <c r="S303" s="75" t="s">
        <v>39</v>
      </c>
      <c r="T303" s="99" t="s">
        <v>753</v>
      </c>
      <c r="U303" s="54"/>
      <c r="V303" s="119">
        <v>258</v>
      </c>
      <c r="W303" s="54"/>
      <c r="X303" s="11">
        <v>5</v>
      </c>
      <c r="Y303" s="54"/>
      <c r="Z303" s="75">
        <v>10.262464807919354</v>
      </c>
      <c r="AA303" s="52" t="s">
        <v>38</v>
      </c>
      <c r="AB303" s="54"/>
      <c r="AC303" s="52" t="s">
        <v>43</v>
      </c>
      <c r="AD303" s="59"/>
      <c r="AE303" s="52" t="s">
        <v>43</v>
      </c>
      <c r="AF303" s="59"/>
      <c r="AG303" s="52" t="s">
        <v>43</v>
      </c>
      <c r="AH303" s="54"/>
      <c r="AI303" s="102">
        <v>16.507000000000001</v>
      </c>
      <c r="AJ303" s="52" t="s">
        <v>35</v>
      </c>
      <c r="AK303" s="54"/>
      <c r="AL303" s="55" t="s">
        <v>44</v>
      </c>
      <c r="AM303" s="56"/>
      <c r="AN303" s="55">
        <v>8.7790996881905965</v>
      </c>
      <c r="AO303" s="57"/>
      <c r="AP303" s="58">
        <v>9</v>
      </c>
      <c r="AQ303" s="54"/>
      <c r="AR303" s="58">
        <v>3</v>
      </c>
      <c r="AS303" s="54"/>
      <c r="AT303" s="104">
        <v>16</v>
      </c>
      <c r="AU303" s="54"/>
      <c r="AV303" s="92">
        <v>1.3833333333333333</v>
      </c>
      <c r="AW303" s="54"/>
      <c r="AX303" s="91">
        <v>17.066666666666666</v>
      </c>
      <c r="AY303" s="59"/>
      <c r="AZ303" s="91">
        <v>3.45</v>
      </c>
      <c r="BA303" s="59"/>
      <c r="BB303" s="91">
        <v>23.983333333333334</v>
      </c>
      <c r="BC303" s="57"/>
      <c r="BD303" s="55">
        <v>10.199999999999999</v>
      </c>
      <c r="BE303" s="70"/>
      <c r="BF303" s="55">
        <v>89.8</v>
      </c>
      <c r="BG303" s="54"/>
      <c r="BH303" s="60">
        <v>12400</v>
      </c>
    </row>
    <row r="304" spans="1:60" s="61" customFormat="1" ht="15.75" customHeight="1" x14ac:dyDescent="0.3">
      <c r="A304" s="8" t="s">
        <v>699</v>
      </c>
      <c r="B304" s="8" t="s">
        <v>700</v>
      </c>
      <c r="C304" s="19"/>
      <c r="D304" s="82">
        <v>12.512700000000001</v>
      </c>
      <c r="E304" s="52" t="s">
        <v>38</v>
      </c>
      <c r="F304" s="83" t="s">
        <v>36</v>
      </c>
      <c r="G304" s="99" t="s">
        <v>75</v>
      </c>
      <c r="H304" s="13"/>
      <c r="I304" s="86">
        <v>0.33777000000000001</v>
      </c>
      <c r="J304" s="90" t="s">
        <v>42</v>
      </c>
      <c r="K304" s="53"/>
      <c r="L304" s="82">
        <v>10.5495</v>
      </c>
      <c r="M304" s="52" t="s">
        <v>35</v>
      </c>
      <c r="N304" s="75" t="s">
        <v>39</v>
      </c>
      <c r="O304" s="99" t="s">
        <v>88</v>
      </c>
      <c r="P304" s="54"/>
      <c r="Q304" s="73">
        <v>37.699800000000003</v>
      </c>
      <c r="R304" s="52" t="s">
        <v>38</v>
      </c>
      <c r="S304" s="75" t="s">
        <v>39</v>
      </c>
      <c r="T304" s="99" t="s">
        <v>757</v>
      </c>
      <c r="U304" s="54"/>
      <c r="V304" s="119">
        <v>248</v>
      </c>
      <c r="W304" s="54"/>
      <c r="X304" s="11">
        <v>3</v>
      </c>
      <c r="Y304" s="54"/>
      <c r="Z304" s="75">
        <v>8.2788600522080564</v>
      </c>
      <c r="AA304" s="52" t="s">
        <v>35</v>
      </c>
      <c r="AB304" s="54"/>
      <c r="AC304" s="52" t="s">
        <v>43</v>
      </c>
      <c r="AD304" s="59"/>
      <c r="AE304" s="52" t="s">
        <v>43</v>
      </c>
      <c r="AF304" s="59"/>
      <c r="AG304" s="52" t="s">
        <v>43</v>
      </c>
      <c r="AH304" s="54"/>
      <c r="AI304" s="102">
        <v>16.079000000000001</v>
      </c>
      <c r="AJ304" s="52" t="s">
        <v>38</v>
      </c>
      <c r="AK304" s="54"/>
      <c r="AL304" s="55" t="s">
        <v>44</v>
      </c>
      <c r="AM304" s="56"/>
      <c r="AN304" s="55">
        <v>0.95463076823506565</v>
      </c>
      <c r="AO304" s="57"/>
      <c r="AP304" s="58">
        <v>9</v>
      </c>
      <c r="AQ304" s="54"/>
      <c r="AR304" s="58">
        <v>3</v>
      </c>
      <c r="AS304" s="54"/>
      <c r="AT304" s="106">
        <v>13</v>
      </c>
      <c r="AU304" s="54"/>
      <c r="AV304" s="92">
        <v>1.35</v>
      </c>
      <c r="AW304" s="54"/>
      <c r="AX304" s="92">
        <v>9.8000000000000007</v>
      </c>
      <c r="AY304" s="59"/>
      <c r="AZ304" s="75">
        <v>2.8666666666666667</v>
      </c>
      <c r="BA304" s="59"/>
      <c r="BB304" s="92">
        <v>12.05</v>
      </c>
      <c r="BC304" s="57"/>
      <c r="BD304" s="55">
        <v>13.3</v>
      </c>
      <c r="BE304" s="70"/>
      <c r="BF304" s="55">
        <v>86.7</v>
      </c>
      <c r="BG304" s="54"/>
      <c r="BH304" s="60">
        <v>7500</v>
      </c>
    </row>
    <row r="305" spans="1:60" s="61" customFormat="1" x14ac:dyDescent="0.3">
      <c r="A305" s="8"/>
      <c r="B305" s="8"/>
      <c r="D305" s="120"/>
      <c r="E305" s="52"/>
      <c r="F305" s="121"/>
      <c r="G305" s="99"/>
      <c r="H305" s="13"/>
      <c r="I305" s="88"/>
      <c r="J305" s="107"/>
      <c r="K305" s="53"/>
      <c r="L305" s="120"/>
      <c r="M305" s="52"/>
      <c r="N305" s="52"/>
      <c r="O305" s="99"/>
      <c r="P305" s="54"/>
      <c r="Q305" s="120"/>
      <c r="R305" s="52"/>
      <c r="S305" s="52"/>
      <c r="T305" s="99"/>
      <c r="U305" s="54"/>
      <c r="V305" s="58"/>
      <c r="W305" s="54"/>
      <c r="X305" s="11"/>
      <c r="Y305" s="54"/>
      <c r="Z305" s="52"/>
      <c r="AA305" s="52"/>
      <c r="AB305" s="54"/>
      <c r="AC305" s="52"/>
      <c r="AD305" s="59"/>
      <c r="AE305" s="52"/>
      <c r="AF305" s="59"/>
      <c r="AG305" s="52"/>
      <c r="AH305" s="54"/>
      <c r="AI305" s="122"/>
      <c r="AJ305" s="52"/>
      <c r="AK305" s="54"/>
      <c r="AL305" s="55"/>
      <c r="AM305" s="56"/>
      <c r="AN305" s="55"/>
      <c r="AO305" s="57"/>
      <c r="AP305" s="58"/>
      <c r="AQ305" s="54"/>
      <c r="AR305" s="58"/>
      <c r="AS305" s="54"/>
      <c r="AT305" s="93"/>
      <c r="AU305" s="54"/>
      <c r="AV305" s="52"/>
      <c r="AW305" s="54"/>
      <c r="AX305" s="52"/>
      <c r="AY305" s="59"/>
      <c r="AZ305" s="52"/>
      <c r="BA305" s="59"/>
      <c r="BB305" s="52"/>
      <c r="BC305" s="57"/>
      <c r="BD305" s="55"/>
      <c r="BE305" s="70"/>
      <c r="BF305" s="55"/>
      <c r="BG305" s="54"/>
      <c r="BH305" s="60"/>
    </row>
    <row r="306" spans="1:60" s="37" customFormat="1" ht="15.75" customHeight="1" x14ac:dyDescent="0.3">
      <c r="A306" s="108"/>
      <c r="B306" s="109" t="s">
        <v>1205</v>
      </c>
      <c r="C306" s="21"/>
      <c r="D306" s="110"/>
      <c r="E306" s="110"/>
      <c r="F306" s="110"/>
      <c r="G306" s="110"/>
      <c r="H306" s="111"/>
      <c r="I306" s="110"/>
      <c r="J306" s="110"/>
      <c r="K306" s="112"/>
      <c r="L306" s="110"/>
      <c r="M306" s="110"/>
      <c r="N306" s="110"/>
      <c r="O306" s="110"/>
      <c r="P306" s="111"/>
      <c r="Q306" s="110"/>
      <c r="R306" s="110"/>
      <c r="S306" s="113"/>
      <c r="T306" s="113"/>
      <c r="U306" s="114"/>
      <c r="V306" s="113"/>
      <c r="W306" s="21"/>
      <c r="X306" s="113"/>
      <c r="Y306" s="21"/>
      <c r="Z306" s="113"/>
      <c r="AA306" s="113"/>
      <c r="AB306" s="21"/>
      <c r="AC306" s="113"/>
      <c r="AD306" s="21"/>
      <c r="AE306" s="115"/>
      <c r="AF306" s="21"/>
      <c r="AG306" s="115"/>
      <c r="AH306" s="21"/>
      <c r="AI306" s="116"/>
      <c r="AJ306" s="116"/>
      <c r="AL306" s="115"/>
      <c r="AN306" s="115"/>
      <c r="AP306" s="115"/>
      <c r="AR306" s="115"/>
      <c r="AT306" s="115"/>
      <c r="AV306" s="115"/>
      <c r="AX306" s="115"/>
      <c r="AZ306" s="115"/>
      <c r="BB306" s="115"/>
      <c r="BD306" s="115"/>
      <c r="BF306" s="115"/>
      <c r="BH306" s="115"/>
    </row>
    <row r="307" spans="1:60" s="61" customFormat="1" ht="15.75" customHeight="1" x14ac:dyDescent="0.3">
      <c r="A307" s="8" t="s">
        <v>79</v>
      </c>
      <c r="B307" s="8" t="s">
        <v>80</v>
      </c>
      <c r="C307" s="19"/>
      <c r="D307" s="82">
        <v>18.619199999999999</v>
      </c>
      <c r="E307" s="52" t="s">
        <v>38</v>
      </c>
      <c r="F307" s="83" t="s">
        <v>36</v>
      </c>
      <c r="G307" s="99" t="s">
        <v>219</v>
      </c>
      <c r="H307" s="13"/>
      <c r="I307" s="87">
        <v>1.4271199999999999</v>
      </c>
      <c r="J307" s="89" t="s">
        <v>36</v>
      </c>
      <c r="K307" s="53"/>
      <c r="L307" s="81">
        <v>6.9311999999999996</v>
      </c>
      <c r="M307" s="52" t="s">
        <v>35</v>
      </c>
      <c r="N307" s="91" t="s">
        <v>36</v>
      </c>
      <c r="O307" s="99" t="s">
        <v>1128</v>
      </c>
      <c r="P307" s="54"/>
      <c r="Q307" s="81">
        <v>18.4833</v>
      </c>
      <c r="R307" s="52" t="s">
        <v>38</v>
      </c>
      <c r="S307" s="75" t="s">
        <v>39</v>
      </c>
      <c r="T307" s="99" t="s">
        <v>174</v>
      </c>
      <c r="U307" s="54"/>
      <c r="V307" s="119">
        <v>225</v>
      </c>
      <c r="W307" s="54"/>
      <c r="X307" s="11">
        <v>29</v>
      </c>
      <c r="Y307" s="54"/>
      <c r="Z307" s="92">
        <v>4.077194889915738</v>
      </c>
      <c r="AA307" s="52" t="s">
        <v>38</v>
      </c>
      <c r="AB307" s="54"/>
      <c r="AC307" s="52" t="s">
        <v>43</v>
      </c>
      <c r="AD307" s="59"/>
      <c r="AE307" s="52" t="s">
        <v>43</v>
      </c>
      <c r="AF307" s="59"/>
      <c r="AG307" s="52" t="s">
        <v>43</v>
      </c>
      <c r="AH307" s="54"/>
      <c r="AI307" s="102">
        <v>0</v>
      </c>
      <c r="AJ307" s="52" t="s">
        <v>35</v>
      </c>
      <c r="AK307" s="54"/>
      <c r="AL307" s="55" t="s">
        <v>44</v>
      </c>
      <c r="AM307" s="56"/>
      <c r="AN307" s="55">
        <v>11.687958684425116</v>
      </c>
      <c r="AO307" s="57"/>
      <c r="AP307" s="58">
        <v>9</v>
      </c>
      <c r="AQ307" s="54"/>
      <c r="AR307" s="58">
        <v>5</v>
      </c>
      <c r="AS307" s="54"/>
      <c r="AT307" s="105">
        <v>12</v>
      </c>
      <c r="AU307" s="54"/>
      <c r="AV307" s="92">
        <v>1.4166666666666667</v>
      </c>
      <c r="AW307" s="54"/>
      <c r="AX307" s="91">
        <v>21.516666666666666</v>
      </c>
      <c r="AY307" s="59"/>
      <c r="AZ307" s="91">
        <v>3.1833333333333331</v>
      </c>
      <c r="BA307" s="59"/>
      <c r="BB307" s="91">
        <v>34.75</v>
      </c>
      <c r="BC307" s="57"/>
      <c r="BD307" s="55">
        <v>21.4</v>
      </c>
      <c r="BE307" s="70"/>
      <c r="BF307" s="55">
        <v>78.599999999999994</v>
      </c>
      <c r="BG307" s="54"/>
      <c r="BH307" s="60">
        <v>12700</v>
      </c>
    </row>
    <row r="308" spans="1:60" s="61" customFormat="1" ht="15.75" customHeight="1" x14ac:dyDescent="0.3">
      <c r="A308" s="94" t="s">
        <v>1095</v>
      </c>
      <c r="B308" s="8" t="s">
        <v>134</v>
      </c>
      <c r="C308" s="19"/>
      <c r="D308" s="82">
        <v>15.545999999999999</v>
      </c>
      <c r="E308" s="52" t="s">
        <v>35</v>
      </c>
      <c r="F308" s="85" t="s">
        <v>39</v>
      </c>
      <c r="G308" s="99" t="s">
        <v>212</v>
      </c>
      <c r="H308" s="13"/>
      <c r="I308" s="87">
        <v>0.93196999999999997</v>
      </c>
      <c r="J308" s="76" t="s">
        <v>39</v>
      </c>
      <c r="K308" s="53"/>
      <c r="L308" s="81">
        <v>6.4157999999999999</v>
      </c>
      <c r="M308" s="52" t="s">
        <v>41</v>
      </c>
      <c r="N308" s="75" t="s">
        <v>39</v>
      </c>
      <c r="O308" s="99" t="s">
        <v>205</v>
      </c>
      <c r="P308" s="54"/>
      <c r="Q308" s="81">
        <v>19.123999999999999</v>
      </c>
      <c r="R308" s="52" t="s">
        <v>35</v>
      </c>
      <c r="S308" s="75" t="s">
        <v>39</v>
      </c>
      <c r="T308" s="99" t="s">
        <v>212</v>
      </c>
      <c r="U308" s="54"/>
      <c r="V308" s="118">
        <v>149</v>
      </c>
      <c r="W308" s="54"/>
      <c r="X308" s="11">
        <v>-12</v>
      </c>
      <c r="Y308" s="54"/>
      <c r="Z308" s="75">
        <v>9.1301665638494764</v>
      </c>
      <c r="AA308" s="52" t="s">
        <v>41</v>
      </c>
      <c r="AB308" s="54"/>
      <c r="AC308" s="52" t="s">
        <v>43</v>
      </c>
      <c r="AD308" s="59"/>
      <c r="AE308" s="52" t="s">
        <v>43</v>
      </c>
      <c r="AF308" s="59"/>
      <c r="AG308" s="52" t="s">
        <v>43</v>
      </c>
      <c r="AH308" s="54"/>
      <c r="AI308" s="101">
        <v>46.106999999999999</v>
      </c>
      <c r="AJ308" s="52" t="s">
        <v>35</v>
      </c>
      <c r="AK308" s="54"/>
      <c r="AL308" s="55" t="s">
        <v>56</v>
      </c>
      <c r="AM308" s="56"/>
      <c r="AN308" s="55">
        <v>0.86366440468846395</v>
      </c>
      <c r="AO308" s="57"/>
      <c r="AP308" s="58">
        <v>9</v>
      </c>
      <c r="AQ308" s="54"/>
      <c r="AR308" s="58">
        <v>3</v>
      </c>
      <c r="AS308" s="54"/>
      <c r="AT308" s="105">
        <v>10</v>
      </c>
      <c r="AU308" s="54"/>
      <c r="AV308" s="75">
        <v>1.8166666666666667</v>
      </c>
      <c r="AW308" s="54"/>
      <c r="AX308" s="91">
        <v>19.933333333333334</v>
      </c>
      <c r="AY308" s="59"/>
      <c r="AZ308" s="75">
        <v>2.8833333333333333</v>
      </c>
      <c r="BA308" s="59"/>
      <c r="BB308" s="91">
        <v>22.916666666666668</v>
      </c>
      <c r="BC308" s="57"/>
      <c r="BD308" s="55">
        <v>11.1</v>
      </c>
      <c r="BE308" s="70"/>
      <c r="BF308" s="55">
        <v>88.9</v>
      </c>
      <c r="BG308" s="54"/>
      <c r="BH308" s="60">
        <v>10100</v>
      </c>
    </row>
    <row r="309" spans="1:60" s="61" customFormat="1" ht="15.75" customHeight="1" x14ac:dyDescent="0.3">
      <c r="A309" s="94" t="s">
        <v>1096</v>
      </c>
      <c r="B309" s="8" t="s">
        <v>376</v>
      </c>
      <c r="C309" s="19"/>
      <c r="D309" s="82">
        <v>15.783300000000001</v>
      </c>
      <c r="E309" s="52" t="s">
        <v>38</v>
      </c>
      <c r="F309" s="83" t="s">
        <v>36</v>
      </c>
      <c r="G309" s="99" t="s">
        <v>37</v>
      </c>
      <c r="H309" s="13"/>
      <c r="I309" s="74">
        <v>0.57274000000000003</v>
      </c>
      <c r="J309" s="76" t="s">
        <v>39</v>
      </c>
      <c r="K309" s="53"/>
      <c r="L309" s="82">
        <v>11.0046</v>
      </c>
      <c r="M309" s="52" t="s">
        <v>41</v>
      </c>
      <c r="N309" s="91" t="s">
        <v>36</v>
      </c>
      <c r="O309" s="99" t="s">
        <v>169</v>
      </c>
      <c r="P309" s="54"/>
      <c r="Q309" s="73">
        <v>33.232300000000002</v>
      </c>
      <c r="R309" s="52" t="s">
        <v>38</v>
      </c>
      <c r="S309" s="91" t="s">
        <v>36</v>
      </c>
      <c r="T309" s="99" t="s">
        <v>113</v>
      </c>
      <c r="U309" s="54"/>
      <c r="V309" s="119">
        <v>285</v>
      </c>
      <c r="W309" s="54"/>
      <c r="X309" s="11">
        <v>-14</v>
      </c>
      <c r="Y309" s="54"/>
      <c r="Z309" s="75">
        <v>10.048879058463724</v>
      </c>
      <c r="AA309" s="52" t="s">
        <v>35</v>
      </c>
      <c r="AB309" s="54"/>
      <c r="AC309" s="52" t="s">
        <v>43</v>
      </c>
      <c r="AD309" s="59"/>
      <c r="AE309" s="52" t="s">
        <v>43</v>
      </c>
      <c r="AF309" s="59"/>
      <c r="AG309" s="52" t="s">
        <v>43</v>
      </c>
      <c r="AH309" s="54"/>
      <c r="AI309" s="102">
        <v>17.459</v>
      </c>
      <c r="AJ309" s="52" t="s">
        <v>38</v>
      </c>
      <c r="AK309" s="54"/>
      <c r="AL309" s="55" t="s">
        <v>56</v>
      </c>
      <c r="AM309" s="56"/>
      <c r="AN309" s="55">
        <v>2.730673657191229E-2</v>
      </c>
      <c r="AO309" s="57"/>
      <c r="AP309" s="58">
        <v>10</v>
      </c>
      <c r="AQ309" s="54"/>
      <c r="AR309" s="58">
        <v>4</v>
      </c>
      <c r="AS309" s="54"/>
      <c r="AT309" s="104">
        <v>16</v>
      </c>
      <c r="AU309" s="54"/>
      <c r="AV309" s="75">
        <v>1.5833333333333333</v>
      </c>
      <c r="AW309" s="54"/>
      <c r="AX309" s="75">
        <v>10.483333333333333</v>
      </c>
      <c r="AY309" s="59"/>
      <c r="AZ309" s="92">
        <v>2.7666666666666666</v>
      </c>
      <c r="BA309" s="59"/>
      <c r="BB309" s="75">
        <v>13</v>
      </c>
      <c r="BC309" s="57"/>
      <c r="BD309" s="55">
        <v>10.199999999999999</v>
      </c>
      <c r="BE309" s="70"/>
      <c r="BF309" s="55">
        <v>89.8</v>
      </c>
      <c r="BG309" s="54"/>
      <c r="BH309" s="60">
        <v>8700</v>
      </c>
    </row>
    <row r="310" spans="1:60" s="61" customFormat="1" ht="15.75" customHeight="1" x14ac:dyDescent="0.3">
      <c r="A310" s="94" t="s">
        <v>1094</v>
      </c>
      <c r="B310" s="8" t="s">
        <v>384</v>
      </c>
      <c r="C310" s="19"/>
      <c r="D310" s="82">
        <v>13.3804</v>
      </c>
      <c r="E310" s="52" t="s">
        <v>35</v>
      </c>
      <c r="F310" s="85" t="s">
        <v>39</v>
      </c>
      <c r="G310" s="99" t="s">
        <v>177</v>
      </c>
      <c r="H310" s="13"/>
      <c r="I310" s="88" t="s">
        <v>43</v>
      </c>
      <c r="J310" s="107" t="s">
        <v>43</v>
      </c>
      <c r="K310" s="53"/>
      <c r="L310" s="81">
        <v>3.8536000000000001</v>
      </c>
      <c r="M310" s="52" t="s">
        <v>35</v>
      </c>
      <c r="N310" s="92" t="s">
        <v>42</v>
      </c>
      <c r="O310" s="99" t="s">
        <v>440</v>
      </c>
      <c r="P310" s="54"/>
      <c r="Q310" s="81">
        <v>20.980499999999999</v>
      </c>
      <c r="R310" s="52" t="s">
        <v>38</v>
      </c>
      <c r="S310" s="75" t="s">
        <v>39</v>
      </c>
      <c r="T310" s="99" t="s">
        <v>125</v>
      </c>
      <c r="U310" s="54"/>
      <c r="V310" s="58" t="s">
        <v>43</v>
      </c>
      <c r="W310" s="54"/>
      <c r="X310" s="58" t="s">
        <v>43</v>
      </c>
      <c r="Y310" s="54"/>
      <c r="Z310" s="92">
        <v>3.2113037893384715</v>
      </c>
      <c r="AA310" s="52" t="s">
        <v>35</v>
      </c>
      <c r="AB310" s="54"/>
      <c r="AC310" s="52" t="s">
        <v>43</v>
      </c>
      <c r="AD310" s="59"/>
      <c r="AE310" s="52" t="s">
        <v>43</v>
      </c>
      <c r="AF310" s="59"/>
      <c r="AG310" s="52" t="s">
        <v>43</v>
      </c>
      <c r="AH310" s="54"/>
      <c r="AI310" s="101">
        <v>22.343</v>
      </c>
      <c r="AJ310" s="52" t="s">
        <v>38</v>
      </c>
      <c r="AK310" s="54"/>
      <c r="AL310" s="55" t="s">
        <v>44</v>
      </c>
      <c r="AM310" s="56"/>
      <c r="AN310" s="55" t="s">
        <v>43</v>
      </c>
      <c r="AO310" s="57"/>
      <c r="AP310" s="58">
        <v>10</v>
      </c>
      <c r="AQ310" s="54"/>
      <c r="AR310" s="58">
        <v>4</v>
      </c>
      <c r="AS310" s="54"/>
      <c r="AT310" s="106">
        <v>13</v>
      </c>
      <c r="AU310" s="54"/>
      <c r="AV310" s="75">
        <v>1.6833333333333333</v>
      </c>
      <c r="AW310" s="54"/>
      <c r="AX310" s="91">
        <v>21.016666666666666</v>
      </c>
      <c r="AY310" s="59"/>
      <c r="AZ310" s="92">
        <v>2.7833333333333332</v>
      </c>
      <c r="BA310" s="59"/>
      <c r="BB310" s="75">
        <v>14.483333333333333</v>
      </c>
      <c r="BC310" s="57"/>
      <c r="BD310" s="55">
        <v>12</v>
      </c>
      <c r="BE310" s="70"/>
      <c r="BF310" s="55">
        <v>88</v>
      </c>
      <c r="BG310" s="54"/>
      <c r="BH310" s="60" t="s">
        <v>43</v>
      </c>
    </row>
    <row r="311" spans="1:60" s="61" customFormat="1" ht="15.75" customHeight="1" x14ac:dyDescent="0.3">
      <c r="A311" s="8" t="s">
        <v>422</v>
      </c>
      <c r="B311" s="8" t="s">
        <v>423</v>
      </c>
      <c r="C311" s="19"/>
      <c r="D311" s="82">
        <v>15.074</v>
      </c>
      <c r="E311" s="52" t="s">
        <v>38</v>
      </c>
      <c r="F311" s="83" t="s">
        <v>36</v>
      </c>
      <c r="G311" s="99" t="s">
        <v>59</v>
      </c>
      <c r="H311" s="13"/>
      <c r="I311" s="87">
        <v>0.91324000000000005</v>
      </c>
      <c r="J311" s="89" t="s">
        <v>36</v>
      </c>
      <c r="K311" s="53"/>
      <c r="L311" s="73">
        <v>7.8422000000000001</v>
      </c>
      <c r="M311" s="52" t="s">
        <v>35</v>
      </c>
      <c r="N311" s="75" t="s">
        <v>39</v>
      </c>
      <c r="O311" s="99" t="s">
        <v>737</v>
      </c>
      <c r="P311" s="54"/>
      <c r="Q311" s="81">
        <v>25.7807</v>
      </c>
      <c r="R311" s="52" t="s">
        <v>41</v>
      </c>
      <c r="S311" s="91" t="s">
        <v>36</v>
      </c>
      <c r="T311" s="99" t="s">
        <v>62</v>
      </c>
      <c r="U311" s="54"/>
      <c r="V311" s="119">
        <v>234</v>
      </c>
      <c r="W311" s="54"/>
      <c r="X311" s="11">
        <v>-13</v>
      </c>
      <c r="Y311" s="54"/>
      <c r="Z311" s="92">
        <v>6.1986381779760507</v>
      </c>
      <c r="AA311" s="52" t="s">
        <v>41</v>
      </c>
      <c r="AB311" s="54"/>
      <c r="AC311" s="52" t="s">
        <v>43</v>
      </c>
      <c r="AD311" s="59"/>
      <c r="AE311" s="52" t="s">
        <v>43</v>
      </c>
      <c r="AF311" s="59"/>
      <c r="AG311" s="52" t="s">
        <v>43</v>
      </c>
      <c r="AH311" s="54"/>
      <c r="AI311" s="101">
        <v>35.195999999999998</v>
      </c>
      <c r="AJ311" s="52" t="s">
        <v>41</v>
      </c>
      <c r="AK311" s="54"/>
      <c r="AL311" s="55" t="s">
        <v>56</v>
      </c>
      <c r="AM311" s="56"/>
      <c r="AN311" s="55">
        <v>4.6959380136182206E-2</v>
      </c>
      <c r="AO311" s="57"/>
      <c r="AP311" s="58">
        <v>9</v>
      </c>
      <c r="AQ311" s="54"/>
      <c r="AR311" s="58">
        <v>3</v>
      </c>
      <c r="AS311" s="54"/>
      <c r="AT311" s="105">
        <v>5</v>
      </c>
      <c r="AU311" s="54"/>
      <c r="AV311" s="75">
        <v>1.7333333333333334</v>
      </c>
      <c r="AW311" s="54"/>
      <c r="AX311" s="91">
        <v>14.716666666666667</v>
      </c>
      <c r="AY311" s="59"/>
      <c r="AZ311" s="75">
        <v>2.8833333333333333</v>
      </c>
      <c r="BA311" s="59"/>
      <c r="BB311" s="91">
        <v>19.783333333333335</v>
      </c>
      <c r="BC311" s="57"/>
      <c r="BD311" s="55">
        <v>11.1</v>
      </c>
      <c r="BE311" s="70"/>
      <c r="BF311" s="55">
        <v>88.9</v>
      </c>
      <c r="BG311" s="54"/>
      <c r="BH311" s="60">
        <v>11500</v>
      </c>
    </row>
    <row r="312" spans="1:60" s="61" customFormat="1" ht="15.75" customHeight="1" x14ac:dyDescent="0.3">
      <c r="A312" s="8" t="s">
        <v>428</v>
      </c>
      <c r="B312" s="8" t="s">
        <v>429</v>
      </c>
      <c r="C312" s="19"/>
      <c r="D312" s="82">
        <v>13.320399999999999</v>
      </c>
      <c r="E312" s="52" t="s">
        <v>38</v>
      </c>
      <c r="F312" s="85" t="s">
        <v>39</v>
      </c>
      <c r="G312" s="99" t="s">
        <v>88</v>
      </c>
      <c r="H312" s="13"/>
      <c r="I312" s="88" t="s">
        <v>43</v>
      </c>
      <c r="J312" s="107" t="s">
        <v>43</v>
      </c>
      <c r="K312" s="53"/>
      <c r="L312" s="81">
        <v>5.6510999999999996</v>
      </c>
      <c r="M312" s="52" t="s">
        <v>38</v>
      </c>
      <c r="N312" s="75" t="s">
        <v>39</v>
      </c>
      <c r="O312" s="99" t="s">
        <v>731</v>
      </c>
      <c r="P312" s="54"/>
      <c r="Q312" s="81">
        <v>25.026199999999999</v>
      </c>
      <c r="R312" s="52" t="s">
        <v>38</v>
      </c>
      <c r="S312" s="91" t="s">
        <v>36</v>
      </c>
      <c r="T312" s="99" t="s">
        <v>169</v>
      </c>
      <c r="U312" s="54"/>
      <c r="V312" s="58" t="s">
        <v>43</v>
      </c>
      <c r="W312" s="54"/>
      <c r="X312" s="58" t="s">
        <v>43</v>
      </c>
      <c r="Y312" s="54"/>
      <c r="Z312" s="92">
        <v>6.6198433841931053</v>
      </c>
      <c r="AA312" s="52" t="s">
        <v>35</v>
      </c>
      <c r="AB312" s="54"/>
      <c r="AC312" s="52" t="s">
        <v>43</v>
      </c>
      <c r="AD312" s="59"/>
      <c r="AE312" s="52" t="s">
        <v>43</v>
      </c>
      <c r="AF312" s="59"/>
      <c r="AG312" s="52" t="s">
        <v>43</v>
      </c>
      <c r="AH312" s="54"/>
      <c r="AI312" s="102">
        <v>9.7899999999999991</v>
      </c>
      <c r="AJ312" s="52" t="s">
        <v>41</v>
      </c>
      <c r="AK312" s="54"/>
      <c r="AL312" s="55" t="s">
        <v>44</v>
      </c>
      <c r="AM312" s="56"/>
      <c r="AN312" s="55">
        <v>0.64583837894566887</v>
      </c>
      <c r="AO312" s="57"/>
      <c r="AP312" s="58">
        <v>10</v>
      </c>
      <c r="AQ312" s="54"/>
      <c r="AR312" s="58">
        <v>5</v>
      </c>
      <c r="AS312" s="54"/>
      <c r="AT312" s="106">
        <v>13</v>
      </c>
      <c r="AU312" s="54"/>
      <c r="AV312" s="75">
        <v>1.6</v>
      </c>
      <c r="AW312" s="54"/>
      <c r="AX312" s="91">
        <v>17.716666666666665</v>
      </c>
      <c r="AY312" s="59"/>
      <c r="AZ312" s="75">
        <v>2.8833333333333333</v>
      </c>
      <c r="BA312" s="59"/>
      <c r="BB312" s="75">
        <v>16.55</v>
      </c>
      <c r="BC312" s="57"/>
      <c r="BD312" s="55">
        <v>13</v>
      </c>
      <c r="BE312" s="70"/>
      <c r="BF312" s="55">
        <v>87</v>
      </c>
      <c r="BG312" s="54"/>
      <c r="BH312" s="60" t="s">
        <v>43</v>
      </c>
    </row>
    <row r="313" spans="1:60" s="61" customFormat="1" ht="15.75" customHeight="1" x14ac:dyDescent="0.3">
      <c r="A313" s="8" t="s">
        <v>469</v>
      </c>
      <c r="B313" s="8" t="s">
        <v>470</v>
      </c>
      <c r="C313" s="19"/>
      <c r="D313" s="82">
        <v>14.012499999999999</v>
      </c>
      <c r="E313" s="52" t="s">
        <v>38</v>
      </c>
      <c r="F313" s="85" t="s">
        <v>39</v>
      </c>
      <c r="G313" s="99" t="s">
        <v>105</v>
      </c>
      <c r="H313" s="13"/>
      <c r="I313" s="87">
        <v>0.95813999999999999</v>
      </c>
      <c r="J313" s="89" t="s">
        <v>36</v>
      </c>
      <c r="K313" s="53"/>
      <c r="L313" s="73">
        <v>7.375</v>
      </c>
      <c r="M313" s="52" t="s">
        <v>38</v>
      </c>
      <c r="N313" s="91" t="s">
        <v>36</v>
      </c>
      <c r="O313" s="99" t="s">
        <v>1149</v>
      </c>
      <c r="P313" s="54"/>
      <c r="Q313" s="81">
        <v>13.717499999999999</v>
      </c>
      <c r="R313" s="52" t="s">
        <v>38</v>
      </c>
      <c r="S313" s="92" t="s">
        <v>42</v>
      </c>
      <c r="T313" s="99" t="s">
        <v>763</v>
      </c>
      <c r="U313" s="54"/>
      <c r="V313" s="118">
        <v>121</v>
      </c>
      <c r="W313" s="54"/>
      <c r="X313" s="11">
        <v>-10</v>
      </c>
      <c r="Y313" s="54"/>
      <c r="Z313" s="92">
        <v>4.4249963125030725</v>
      </c>
      <c r="AA313" s="52" t="s">
        <v>41</v>
      </c>
      <c r="AB313" s="54"/>
      <c r="AC313" s="92">
        <v>8.1</v>
      </c>
      <c r="AD313" s="59"/>
      <c r="AE313" s="92">
        <v>8</v>
      </c>
      <c r="AF313" s="59"/>
      <c r="AG313" s="92">
        <v>6.7</v>
      </c>
      <c r="AH313" s="54"/>
      <c r="AI313" s="102">
        <v>14.741</v>
      </c>
      <c r="AJ313" s="52" t="s">
        <v>41</v>
      </c>
      <c r="AK313" s="54"/>
      <c r="AL313" s="55" t="s">
        <v>56</v>
      </c>
      <c r="AM313" s="56"/>
      <c r="AN313" s="55">
        <v>0.19666650277791434</v>
      </c>
      <c r="AO313" s="57"/>
      <c r="AP313" s="58">
        <v>9</v>
      </c>
      <c r="AQ313" s="54"/>
      <c r="AR313" s="58">
        <v>4</v>
      </c>
      <c r="AS313" s="54"/>
      <c r="AT313" s="104">
        <v>16</v>
      </c>
      <c r="AU313" s="54"/>
      <c r="AV313" s="75">
        <v>1.5166666666666666</v>
      </c>
      <c r="AW313" s="54"/>
      <c r="AX313" s="91">
        <v>15.8</v>
      </c>
      <c r="AY313" s="59"/>
      <c r="AZ313" s="75">
        <v>3</v>
      </c>
      <c r="BA313" s="59"/>
      <c r="BB313" s="91">
        <v>21.316666666666666</v>
      </c>
      <c r="BC313" s="57"/>
      <c r="BD313" s="55">
        <v>12.9</v>
      </c>
      <c r="BE313" s="70"/>
      <c r="BF313" s="55">
        <v>87.1</v>
      </c>
      <c r="BG313" s="54"/>
      <c r="BH313" s="60">
        <v>11400</v>
      </c>
    </row>
    <row r="314" spans="1:60" s="61" customFormat="1" ht="15.75" customHeight="1" x14ac:dyDescent="0.3">
      <c r="A314" s="8" t="s">
        <v>490</v>
      </c>
      <c r="B314" s="8" t="s">
        <v>491</v>
      </c>
      <c r="C314" s="19"/>
      <c r="D314" s="82">
        <v>14.0402</v>
      </c>
      <c r="E314" s="52" t="s">
        <v>38</v>
      </c>
      <c r="F314" s="83" t="s">
        <v>36</v>
      </c>
      <c r="G314" s="99" t="s">
        <v>174</v>
      </c>
      <c r="H314" s="13"/>
      <c r="I314" s="74">
        <v>0.62763000000000002</v>
      </c>
      <c r="J314" s="89" t="s">
        <v>36</v>
      </c>
      <c r="K314" s="53"/>
      <c r="L314" s="73">
        <v>9.1281999999999996</v>
      </c>
      <c r="M314" s="52" t="s">
        <v>41</v>
      </c>
      <c r="N314" s="75" t="s">
        <v>39</v>
      </c>
      <c r="O314" s="99" t="s">
        <v>1150</v>
      </c>
      <c r="P314" s="54"/>
      <c r="Q314" s="73">
        <v>31.282800000000002</v>
      </c>
      <c r="R314" s="52" t="s">
        <v>38</v>
      </c>
      <c r="S314" s="75" t="s">
        <v>39</v>
      </c>
      <c r="T314" s="99" t="s">
        <v>723</v>
      </c>
      <c r="U314" s="54"/>
      <c r="V314" s="119">
        <v>253</v>
      </c>
      <c r="W314" s="54"/>
      <c r="X314" s="11">
        <v>-18</v>
      </c>
      <c r="Y314" s="54"/>
      <c r="Z314" s="92">
        <v>6.9809234171965713</v>
      </c>
      <c r="AA314" s="52" t="s">
        <v>41</v>
      </c>
      <c r="AB314" s="54"/>
      <c r="AC314" s="92">
        <v>6.8</v>
      </c>
      <c r="AD314" s="59"/>
      <c r="AE314" s="92">
        <v>6.7</v>
      </c>
      <c r="AF314" s="59"/>
      <c r="AG314" s="75">
        <v>6.4</v>
      </c>
      <c r="AH314" s="54"/>
      <c r="AI314" s="101">
        <v>22.812999999999999</v>
      </c>
      <c r="AJ314" s="52" t="s">
        <v>35</v>
      </c>
      <c r="AK314" s="54"/>
      <c r="AL314" s="55" t="s">
        <v>44</v>
      </c>
      <c r="AM314" s="56"/>
      <c r="AN314" s="55">
        <v>0.67274905538660035</v>
      </c>
      <c r="AO314" s="57"/>
      <c r="AP314" s="58">
        <v>9</v>
      </c>
      <c r="AQ314" s="54"/>
      <c r="AR314" s="58">
        <v>5</v>
      </c>
      <c r="AS314" s="54"/>
      <c r="AT314" s="104">
        <v>16</v>
      </c>
      <c r="AU314" s="54"/>
      <c r="AV314" s="75">
        <v>1.7</v>
      </c>
      <c r="AW314" s="54"/>
      <c r="AX314" s="75">
        <v>10.966666666666667</v>
      </c>
      <c r="AY314" s="59"/>
      <c r="AZ314" s="92">
        <v>2.7166666666666668</v>
      </c>
      <c r="BA314" s="59"/>
      <c r="BB314" s="75">
        <v>14.45</v>
      </c>
      <c r="BC314" s="57"/>
      <c r="BD314" s="55">
        <v>4.9000000000000004</v>
      </c>
      <c r="BE314" s="70"/>
      <c r="BF314" s="55">
        <v>95.1</v>
      </c>
      <c r="BG314" s="54"/>
      <c r="BH314" s="60">
        <v>8400</v>
      </c>
    </row>
    <row r="315" spans="1:60" s="61" customFormat="1" ht="15.75" customHeight="1" x14ac:dyDescent="0.3">
      <c r="A315" s="8" t="s">
        <v>507</v>
      </c>
      <c r="B315" s="8" t="s">
        <v>508</v>
      </c>
      <c r="C315" s="19"/>
      <c r="D315" s="82">
        <v>16.519100000000002</v>
      </c>
      <c r="E315" s="52" t="s">
        <v>35</v>
      </c>
      <c r="F315" s="85" t="s">
        <v>39</v>
      </c>
      <c r="G315" s="99" t="s">
        <v>612</v>
      </c>
      <c r="H315" s="13"/>
      <c r="I315" s="74">
        <v>0.59394000000000002</v>
      </c>
      <c r="J315" s="90" t="s">
        <v>42</v>
      </c>
      <c r="K315" s="53"/>
      <c r="L315" s="81">
        <v>6.4755000000000003</v>
      </c>
      <c r="M315" s="52" t="s">
        <v>38</v>
      </c>
      <c r="N315" s="75" t="s">
        <v>39</v>
      </c>
      <c r="O315" s="99" t="s">
        <v>53</v>
      </c>
      <c r="P315" s="54"/>
      <c r="Q315" s="81">
        <v>21.673100000000002</v>
      </c>
      <c r="R315" s="52" t="s">
        <v>38</v>
      </c>
      <c r="S315" s="75" t="s">
        <v>39</v>
      </c>
      <c r="T315" s="99" t="s">
        <v>767</v>
      </c>
      <c r="U315" s="54"/>
      <c r="V315" s="118">
        <v>174</v>
      </c>
      <c r="W315" s="54"/>
      <c r="X315" s="11">
        <v>36</v>
      </c>
      <c r="Y315" s="54"/>
      <c r="Z315" s="92">
        <v>5.9468745870225987</v>
      </c>
      <c r="AA315" s="52" t="s">
        <v>35</v>
      </c>
      <c r="AB315" s="54"/>
      <c r="AC315" s="92">
        <v>8.4</v>
      </c>
      <c r="AD315" s="59"/>
      <c r="AE315" s="92">
        <v>8.3000000000000007</v>
      </c>
      <c r="AF315" s="59"/>
      <c r="AG315" s="92">
        <v>7.3</v>
      </c>
      <c r="AH315" s="54"/>
      <c r="AI315" s="103">
        <v>59.618000000000002</v>
      </c>
      <c r="AJ315" s="52" t="s">
        <v>41</v>
      </c>
      <c r="AK315" s="54"/>
      <c r="AL315" s="55" t="s">
        <v>44</v>
      </c>
      <c r="AM315" s="56"/>
      <c r="AN315" s="55">
        <v>2.1144442976080349</v>
      </c>
      <c r="AO315" s="57"/>
      <c r="AP315" s="58">
        <v>10</v>
      </c>
      <c r="AQ315" s="54"/>
      <c r="AR315" s="58">
        <v>5</v>
      </c>
      <c r="AS315" s="54"/>
      <c r="AT315" s="104">
        <v>15</v>
      </c>
      <c r="AU315" s="54"/>
      <c r="AV315" s="91">
        <v>2.1333333333333333</v>
      </c>
      <c r="AW315" s="54"/>
      <c r="AX315" s="91">
        <v>29.5</v>
      </c>
      <c r="AY315" s="59"/>
      <c r="AZ315" s="91">
        <v>3.5333333333333332</v>
      </c>
      <c r="BA315" s="59"/>
      <c r="BB315" s="91">
        <v>29.916666666666668</v>
      </c>
      <c r="BC315" s="57"/>
      <c r="BD315" s="55">
        <v>8.3000000000000007</v>
      </c>
      <c r="BE315" s="70"/>
      <c r="BF315" s="55">
        <v>91.7</v>
      </c>
      <c r="BG315" s="54"/>
      <c r="BH315" s="60">
        <v>12600</v>
      </c>
    </row>
    <row r="316" spans="1:60" s="61" customFormat="1" ht="15.75" customHeight="1" x14ac:dyDescent="0.3">
      <c r="A316" s="8" t="s">
        <v>521</v>
      </c>
      <c r="B316" s="8" t="s">
        <v>522</v>
      </c>
      <c r="C316" s="19"/>
      <c r="D316" s="82">
        <v>18.203299999999999</v>
      </c>
      <c r="E316" s="52" t="s">
        <v>38</v>
      </c>
      <c r="F316" s="83" t="s">
        <v>36</v>
      </c>
      <c r="G316" s="99" t="s">
        <v>196</v>
      </c>
      <c r="H316" s="13"/>
      <c r="I316" s="87">
        <v>0.93211999999999995</v>
      </c>
      <c r="J316" s="76" t="s">
        <v>39</v>
      </c>
      <c r="K316" s="53"/>
      <c r="L316" s="73">
        <v>6.9882999999999997</v>
      </c>
      <c r="M316" s="52" t="s">
        <v>41</v>
      </c>
      <c r="N316" s="92" t="s">
        <v>42</v>
      </c>
      <c r="O316" s="99" t="s">
        <v>748</v>
      </c>
      <c r="P316" s="54"/>
      <c r="Q316" s="81">
        <v>22.486499999999999</v>
      </c>
      <c r="R316" s="52" t="s">
        <v>35</v>
      </c>
      <c r="S316" s="92" t="s">
        <v>42</v>
      </c>
      <c r="T316" s="99" t="s">
        <v>130</v>
      </c>
      <c r="U316" s="54"/>
      <c r="V316" s="119">
        <v>236</v>
      </c>
      <c r="W316" s="54"/>
      <c r="X316" s="11">
        <v>-14</v>
      </c>
      <c r="Y316" s="54"/>
      <c r="Z316" s="92">
        <v>4.508566275924256</v>
      </c>
      <c r="AA316" s="52" t="s">
        <v>41</v>
      </c>
      <c r="AB316" s="54"/>
      <c r="AC316" s="92">
        <v>8.4</v>
      </c>
      <c r="AD316" s="59"/>
      <c r="AE316" s="92">
        <v>8.1</v>
      </c>
      <c r="AF316" s="59"/>
      <c r="AG316" s="92">
        <v>7.3</v>
      </c>
      <c r="AH316" s="54"/>
      <c r="AI316" s="102">
        <v>11.86</v>
      </c>
      <c r="AJ316" s="52" t="s">
        <v>35</v>
      </c>
      <c r="AK316" s="54"/>
      <c r="AL316" s="55" t="s">
        <v>56</v>
      </c>
      <c r="AM316" s="56"/>
      <c r="AN316" s="55" t="s">
        <v>43</v>
      </c>
      <c r="AO316" s="57"/>
      <c r="AP316" s="58">
        <v>10</v>
      </c>
      <c r="AQ316" s="54"/>
      <c r="AR316" s="58">
        <v>5</v>
      </c>
      <c r="AS316" s="54"/>
      <c r="AT316" s="105">
        <v>12</v>
      </c>
      <c r="AU316" s="54"/>
      <c r="AV316" s="75">
        <v>1.75</v>
      </c>
      <c r="AW316" s="54"/>
      <c r="AX316" s="91">
        <v>16.916666666666668</v>
      </c>
      <c r="AY316" s="59"/>
      <c r="AZ316" s="75">
        <v>3</v>
      </c>
      <c r="BA316" s="59"/>
      <c r="BB316" s="75">
        <v>16.333333333333332</v>
      </c>
      <c r="BC316" s="57"/>
      <c r="BD316" s="55">
        <v>19</v>
      </c>
      <c r="BE316" s="70"/>
      <c r="BF316" s="55">
        <v>81</v>
      </c>
      <c r="BG316" s="54"/>
      <c r="BH316" s="60">
        <v>12100</v>
      </c>
    </row>
    <row r="317" spans="1:60" s="61" customFormat="1" ht="15.75" customHeight="1" x14ac:dyDescent="0.3">
      <c r="A317" s="8" t="s">
        <v>603</v>
      </c>
      <c r="B317" s="8" t="s">
        <v>604</v>
      </c>
      <c r="C317" s="19"/>
      <c r="D317" s="73">
        <v>10.6061</v>
      </c>
      <c r="E317" s="52" t="s">
        <v>38</v>
      </c>
      <c r="F317" s="85" t="s">
        <v>39</v>
      </c>
      <c r="G317" s="99" t="s">
        <v>101</v>
      </c>
      <c r="H317" s="13"/>
      <c r="I317" s="86">
        <v>0.35085</v>
      </c>
      <c r="J317" s="76" t="s">
        <v>39</v>
      </c>
      <c r="K317" s="53"/>
      <c r="L317" s="73">
        <v>8.1626999999999992</v>
      </c>
      <c r="M317" s="52" t="s">
        <v>38</v>
      </c>
      <c r="N317" s="75" t="s">
        <v>39</v>
      </c>
      <c r="O317" s="99" t="s">
        <v>62</v>
      </c>
      <c r="P317" s="54"/>
      <c r="Q317" s="73">
        <v>32.444800000000001</v>
      </c>
      <c r="R317" s="52" t="s">
        <v>41</v>
      </c>
      <c r="S317" s="92" t="s">
        <v>42</v>
      </c>
      <c r="T317" s="99" t="s">
        <v>264</v>
      </c>
      <c r="U317" s="54"/>
      <c r="V317" s="118">
        <v>136</v>
      </c>
      <c r="W317" s="54"/>
      <c r="X317" s="11">
        <v>-17</v>
      </c>
      <c r="Y317" s="54"/>
      <c r="Z317" s="75">
        <v>7.4684948298164873</v>
      </c>
      <c r="AA317" s="52" t="s">
        <v>41</v>
      </c>
      <c r="AB317" s="54"/>
      <c r="AC317" s="75">
        <v>6.5</v>
      </c>
      <c r="AD317" s="59"/>
      <c r="AE317" s="75">
        <v>6.5</v>
      </c>
      <c r="AF317" s="59"/>
      <c r="AG317" s="92">
        <v>7.2</v>
      </c>
      <c r="AH317" s="54"/>
      <c r="AI317" s="101">
        <v>24.888000000000002</v>
      </c>
      <c r="AJ317" s="52" t="s">
        <v>35</v>
      </c>
      <c r="AK317" s="54"/>
      <c r="AL317" s="55" t="s">
        <v>44</v>
      </c>
      <c r="AM317" s="56"/>
      <c r="AN317" s="55">
        <v>0.15186481861645726</v>
      </c>
      <c r="AO317" s="57"/>
      <c r="AP317" s="58">
        <v>9</v>
      </c>
      <c r="AQ317" s="54"/>
      <c r="AR317" s="58">
        <v>3</v>
      </c>
      <c r="AS317" s="54"/>
      <c r="AT317" s="106">
        <v>14</v>
      </c>
      <c r="AU317" s="54"/>
      <c r="AV317" s="92">
        <v>1.4333333333333333</v>
      </c>
      <c r="AW317" s="54"/>
      <c r="AX317" s="75">
        <v>11.183333333333334</v>
      </c>
      <c r="AY317" s="59"/>
      <c r="AZ317" s="92">
        <v>2.75</v>
      </c>
      <c r="BA317" s="59"/>
      <c r="BB317" s="92">
        <v>12.85</v>
      </c>
      <c r="BC317" s="57"/>
      <c r="BD317" s="55">
        <v>10.3</v>
      </c>
      <c r="BE317" s="70"/>
      <c r="BF317" s="55">
        <v>89.7</v>
      </c>
      <c r="BG317" s="54"/>
      <c r="BH317" s="60">
        <v>6100</v>
      </c>
    </row>
    <row r="318" spans="1:60" s="61" customFormat="1" ht="15.75" customHeight="1" x14ac:dyDescent="0.3">
      <c r="A318" s="8" t="s">
        <v>635</v>
      </c>
      <c r="B318" s="8" t="s">
        <v>636</v>
      </c>
      <c r="C318" s="19"/>
      <c r="D318" s="82">
        <v>12.8789</v>
      </c>
      <c r="E318" s="52" t="s">
        <v>38</v>
      </c>
      <c r="F318" s="84" t="s">
        <v>42</v>
      </c>
      <c r="G318" s="99" t="s">
        <v>113</v>
      </c>
      <c r="H318" s="13"/>
      <c r="I318" s="87">
        <v>1.25074</v>
      </c>
      <c r="J318" s="89" t="s">
        <v>36</v>
      </c>
      <c r="K318" s="53"/>
      <c r="L318" s="73">
        <v>8.9123999999999999</v>
      </c>
      <c r="M318" s="52" t="s">
        <v>41</v>
      </c>
      <c r="N318" s="75" t="s">
        <v>39</v>
      </c>
      <c r="O318" s="99" t="s">
        <v>169</v>
      </c>
      <c r="P318" s="54"/>
      <c r="Q318" s="81">
        <v>24.1418</v>
      </c>
      <c r="R318" s="52" t="s">
        <v>41</v>
      </c>
      <c r="S318" s="92" t="s">
        <v>42</v>
      </c>
      <c r="T318" s="99" t="s">
        <v>92</v>
      </c>
      <c r="U318" s="54"/>
      <c r="V318" s="119">
        <v>219</v>
      </c>
      <c r="W318" s="54"/>
      <c r="X318" s="11">
        <v>-77</v>
      </c>
      <c r="Y318" s="54"/>
      <c r="Z318" s="92">
        <v>7.2964105577591694</v>
      </c>
      <c r="AA318" s="52" t="s">
        <v>41</v>
      </c>
      <c r="AB318" s="54"/>
      <c r="AC318" s="52" t="s">
        <v>43</v>
      </c>
      <c r="AD318" s="59"/>
      <c r="AE318" s="52" t="s">
        <v>43</v>
      </c>
      <c r="AF318" s="59"/>
      <c r="AG318" s="52" t="s">
        <v>43</v>
      </c>
      <c r="AH318" s="54"/>
      <c r="AI318" s="101">
        <v>39.487000000000002</v>
      </c>
      <c r="AJ318" s="52" t="s">
        <v>41</v>
      </c>
      <c r="AK318" s="54"/>
      <c r="AL318" s="55" t="s">
        <v>44</v>
      </c>
      <c r="AM318" s="56"/>
      <c r="AN318" s="55">
        <v>1.5670143479751235</v>
      </c>
      <c r="AO318" s="57"/>
      <c r="AP318" s="58">
        <v>10</v>
      </c>
      <c r="AQ318" s="54"/>
      <c r="AR318" s="58">
        <v>5</v>
      </c>
      <c r="AS318" s="54"/>
      <c r="AT318" s="104">
        <v>15</v>
      </c>
      <c r="AU318" s="54"/>
      <c r="AV318" s="75">
        <v>1.5</v>
      </c>
      <c r="AW318" s="54"/>
      <c r="AX318" s="91">
        <v>15.7</v>
      </c>
      <c r="AY318" s="59"/>
      <c r="AZ318" s="91">
        <v>3.1</v>
      </c>
      <c r="BA318" s="59"/>
      <c r="BB318" s="91">
        <v>22.3</v>
      </c>
      <c r="BC318" s="57"/>
      <c r="BD318" s="55">
        <v>18.600000000000001</v>
      </c>
      <c r="BE318" s="70"/>
      <c r="BF318" s="55">
        <v>81.400000000000006</v>
      </c>
      <c r="BG318" s="54"/>
      <c r="BH318" s="60">
        <v>10300</v>
      </c>
    </row>
    <row r="319" spans="1:60" s="61" customFormat="1" ht="15.75" customHeight="1" x14ac:dyDescent="0.3">
      <c r="A319" s="8" t="s">
        <v>639</v>
      </c>
      <c r="B319" s="8" t="s">
        <v>640</v>
      </c>
      <c r="C319" s="19"/>
      <c r="D319" s="82">
        <v>16.115100000000002</v>
      </c>
      <c r="E319" s="52" t="s">
        <v>38</v>
      </c>
      <c r="F319" s="83" t="s">
        <v>36</v>
      </c>
      <c r="G319" s="99" t="s">
        <v>550</v>
      </c>
      <c r="H319" s="13"/>
      <c r="I319" s="87">
        <v>0.83140999999999998</v>
      </c>
      <c r="J319" s="76" t="s">
        <v>39</v>
      </c>
      <c r="K319" s="53"/>
      <c r="L319" s="73">
        <v>7.9032</v>
      </c>
      <c r="M319" s="52" t="s">
        <v>41</v>
      </c>
      <c r="N319" s="91" t="s">
        <v>36</v>
      </c>
      <c r="O319" s="99" t="s">
        <v>1156</v>
      </c>
      <c r="P319" s="54"/>
      <c r="Q319" s="81">
        <v>18.770099999999999</v>
      </c>
      <c r="R319" s="52" t="s">
        <v>35</v>
      </c>
      <c r="S319" s="75" t="s">
        <v>39</v>
      </c>
      <c r="T319" s="99" t="s">
        <v>125</v>
      </c>
      <c r="U319" s="54"/>
      <c r="V319" s="119">
        <v>226</v>
      </c>
      <c r="W319" s="54"/>
      <c r="X319" s="11">
        <v>-57</v>
      </c>
      <c r="Y319" s="54"/>
      <c r="Z319" s="92">
        <v>4.9394912324030624</v>
      </c>
      <c r="AA319" s="52" t="s">
        <v>38</v>
      </c>
      <c r="AB319" s="54"/>
      <c r="AC319" s="52" t="s">
        <v>43</v>
      </c>
      <c r="AD319" s="59"/>
      <c r="AE319" s="52" t="s">
        <v>43</v>
      </c>
      <c r="AF319" s="59"/>
      <c r="AG319" s="52" t="s">
        <v>43</v>
      </c>
      <c r="AH319" s="54"/>
      <c r="AI319" s="102">
        <v>9.2390000000000008</v>
      </c>
      <c r="AJ319" s="52" t="s">
        <v>38</v>
      </c>
      <c r="AK319" s="54"/>
      <c r="AL319" s="55" t="s">
        <v>44</v>
      </c>
      <c r="AM319" s="56"/>
      <c r="AN319" s="55">
        <v>0.3087182020251914</v>
      </c>
      <c r="AO319" s="57"/>
      <c r="AP319" s="58">
        <v>6</v>
      </c>
      <c r="AQ319" s="54"/>
      <c r="AR319" s="58">
        <v>4</v>
      </c>
      <c r="AS319" s="54"/>
      <c r="AT319" s="106">
        <v>13</v>
      </c>
      <c r="AU319" s="54"/>
      <c r="AV319" s="92">
        <v>1.3833333333333333</v>
      </c>
      <c r="AW319" s="54"/>
      <c r="AX319" s="91">
        <v>26.566666666666666</v>
      </c>
      <c r="AY319" s="59"/>
      <c r="AZ319" s="75">
        <v>2.9</v>
      </c>
      <c r="BA319" s="59"/>
      <c r="BB319" s="91">
        <v>23.433333333333334</v>
      </c>
      <c r="BC319" s="57"/>
      <c r="BD319" s="55">
        <v>6.9</v>
      </c>
      <c r="BE319" s="70"/>
      <c r="BF319" s="55">
        <v>93.1</v>
      </c>
      <c r="BG319" s="54"/>
      <c r="BH319" s="60">
        <v>9700</v>
      </c>
    </row>
    <row r="320" spans="1:60" s="61" customFormat="1" ht="15.75" customHeight="1" x14ac:dyDescent="0.3">
      <c r="A320" s="8" t="s">
        <v>647</v>
      </c>
      <c r="B320" s="8" t="s">
        <v>648</v>
      </c>
      <c r="C320" s="19"/>
      <c r="D320" s="82">
        <v>13.4285</v>
      </c>
      <c r="E320" s="52" t="s">
        <v>35</v>
      </c>
      <c r="F320" s="83" t="s">
        <v>36</v>
      </c>
      <c r="G320" s="99" t="s">
        <v>130</v>
      </c>
      <c r="H320" s="13"/>
      <c r="I320" s="74">
        <v>0.51514000000000004</v>
      </c>
      <c r="J320" s="76" t="s">
        <v>39</v>
      </c>
      <c r="K320" s="53"/>
      <c r="L320" s="81">
        <v>6.3305999999999996</v>
      </c>
      <c r="M320" s="52" t="s">
        <v>35</v>
      </c>
      <c r="N320" s="75" t="s">
        <v>39</v>
      </c>
      <c r="O320" s="99" t="s">
        <v>1158</v>
      </c>
      <c r="P320" s="54"/>
      <c r="Q320" s="81">
        <v>14.8864</v>
      </c>
      <c r="R320" s="52" t="s">
        <v>35</v>
      </c>
      <c r="S320" s="92" t="s">
        <v>42</v>
      </c>
      <c r="T320" s="99" t="s">
        <v>762</v>
      </c>
      <c r="U320" s="54"/>
      <c r="V320" s="118">
        <v>79</v>
      </c>
      <c r="W320" s="54"/>
      <c r="X320" s="11">
        <v>26</v>
      </c>
      <c r="Y320" s="54"/>
      <c r="Z320" s="92">
        <v>5.3713934929404541</v>
      </c>
      <c r="AA320" s="52" t="s">
        <v>38</v>
      </c>
      <c r="AB320" s="54"/>
      <c r="AC320" s="92">
        <v>7.6</v>
      </c>
      <c r="AD320" s="59"/>
      <c r="AE320" s="92">
        <v>7.6</v>
      </c>
      <c r="AF320" s="59"/>
      <c r="AG320" s="92">
        <v>7.1</v>
      </c>
      <c r="AH320" s="54"/>
      <c r="AI320" s="102">
        <v>11.395</v>
      </c>
      <c r="AJ320" s="52" t="s">
        <v>38</v>
      </c>
      <c r="AK320" s="54"/>
      <c r="AL320" s="55" t="s">
        <v>56</v>
      </c>
      <c r="AM320" s="56"/>
      <c r="AN320" s="55">
        <v>3.8367096378146101E-2</v>
      </c>
      <c r="AO320" s="57"/>
      <c r="AP320" s="58">
        <v>9</v>
      </c>
      <c r="AQ320" s="54"/>
      <c r="AR320" s="58">
        <v>5</v>
      </c>
      <c r="AS320" s="54"/>
      <c r="AT320" s="106">
        <v>13</v>
      </c>
      <c r="AU320" s="54"/>
      <c r="AV320" s="92">
        <v>1.2666666666666666</v>
      </c>
      <c r="AW320" s="54"/>
      <c r="AX320" s="75">
        <v>11.966666666666667</v>
      </c>
      <c r="AY320" s="59"/>
      <c r="AZ320" s="92">
        <v>2.7</v>
      </c>
      <c r="BA320" s="59"/>
      <c r="BB320" s="75">
        <v>17.266666666666666</v>
      </c>
      <c r="BC320" s="57"/>
      <c r="BD320" s="55">
        <v>16.7</v>
      </c>
      <c r="BE320" s="70"/>
      <c r="BF320" s="55">
        <v>83.3</v>
      </c>
      <c r="BG320" s="54"/>
      <c r="BH320" s="60">
        <v>7700</v>
      </c>
    </row>
    <row r="321" spans="1:60" s="61" customFormat="1" ht="15.75" customHeight="1" x14ac:dyDescent="0.3">
      <c r="A321" s="8" t="s">
        <v>672</v>
      </c>
      <c r="B321" s="8" t="s">
        <v>673</v>
      </c>
      <c r="C321" s="19"/>
      <c r="D321" s="82">
        <v>15.617699999999999</v>
      </c>
      <c r="E321" s="52" t="s">
        <v>35</v>
      </c>
      <c r="F321" s="85" t="s">
        <v>39</v>
      </c>
      <c r="G321" s="99" t="s">
        <v>323</v>
      </c>
      <c r="H321" s="13"/>
      <c r="I321" s="87">
        <v>1.4074599999999999</v>
      </c>
      <c r="J321" s="89" t="s">
        <v>36</v>
      </c>
      <c r="K321" s="53"/>
      <c r="L321" s="82">
        <v>11.038</v>
      </c>
      <c r="M321" s="52" t="s">
        <v>38</v>
      </c>
      <c r="N321" s="91" t="s">
        <v>36</v>
      </c>
      <c r="O321" s="99" t="s">
        <v>1161</v>
      </c>
      <c r="P321" s="54"/>
      <c r="Q321" s="73">
        <v>25.9512</v>
      </c>
      <c r="R321" s="52" t="s">
        <v>38</v>
      </c>
      <c r="S321" s="91" t="s">
        <v>36</v>
      </c>
      <c r="T321" s="99" t="s">
        <v>528</v>
      </c>
      <c r="U321" s="54"/>
      <c r="V321" s="119">
        <v>278</v>
      </c>
      <c r="W321" s="54"/>
      <c r="X321" s="11">
        <v>-1</v>
      </c>
      <c r="Y321" s="54"/>
      <c r="Z321" s="75">
        <v>7.9849694692343824</v>
      </c>
      <c r="AA321" s="52" t="s">
        <v>38</v>
      </c>
      <c r="AB321" s="54"/>
      <c r="AC321" s="52" t="s">
        <v>43</v>
      </c>
      <c r="AD321" s="59"/>
      <c r="AE321" s="52" t="s">
        <v>43</v>
      </c>
      <c r="AF321" s="59"/>
      <c r="AG321" s="52" t="s">
        <v>43</v>
      </c>
      <c r="AH321" s="54"/>
      <c r="AI321" s="102">
        <v>0</v>
      </c>
      <c r="AJ321" s="52" t="s">
        <v>38</v>
      </c>
      <c r="AK321" s="54"/>
      <c r="AL321" s="55" t="s">
        <v>44</v>
      </c>
      <c r="AM321" s="56"/>
      <c r="AN321" s="55">
        <v>2.5833724753405356</v>
      </c>
      <c r="AO321" s="57"/>
      <c r="AP321" s="58">
        <v>7</v>
      </c>
      <c r="AQ321" s="54"/>
      <c r="AR321" s="58">
        <v>2</v>
      </c>
      <c r="AS321" s="54"/>
      <c r="AT321" s="104">
        <v>16</v>
      </c>
      <c r="AU321" s="54"/>
      <c r="AV321" s="75">
        <v>1.7833333333333334</v>
      </c>
      <c r="AW321" s="54"/>
      <c r="AX321" s="91">
        <v>22.1</v>
      </c>
      <c r="AY321" s="59"/>
      <c r="AZ321" s="92">
        <v>2.7</v>
      </c>
      <c r="BA321" s="59"/>
      <c r="BB321" s="75">
        <v>16.399999999999999</v>
      </c>
      <c r="BC321" s="57"/>
      <c r="BD321" s="55">
        <v>17</v>
      </c>
      <c r="BE321" s="70"/>
      <c r="BF321" s="55">
        <v>83</v>
      </c>
      <c r="BG321" s="54"/>
      <c r="BH321" s="60">
        <v>13700</v>
      </c>
    </row>
    <row r="322" spans="1:60" s="61" customFormat="1" x14ac:dyDescent="0.3">
      <c r="A322" s="8"/>
      <c r="B322" s="8"/>
      <c r="D322" s="120"/>
      <c r="E322" s="52"/>
      <c r="F322" s="121"/>
      <c r="G322" s="99"/>
      <c r="H322" s="13"/>
      <c r="I322" s="88"/>
      <c r="J322" s="107"/>
      <c r="K322" s="53"/>
      <c r="L322" s="120"/>
      <c r="M322" s="52"/>
      <c r="N322" s="52"/>
      <c r="O322" s="99"/>
      <c r="P322" s="54"/>
      <c r="Q322" s="120"/>
      <c r="R322" s="52"/>
      <c r="S322" s="52"/>
      <c r="T322" s="99"/>
      <c r="U322" s="54"/>
      <c r="V322" s="58"/>
      <c r="W322" s="54"/>
      <c r="X322" s="11"/>
      <c r="Y322" s="54"/>
      <c r="Z322" s="52"/>
      <c r="AA322" s="52"/>
      <c r="AB322" s="54"/>
      <c r="AC322" s="52"/>
      <c r="AD322" s="59"/>
      <c r="AE322" s="52"/>
      <c r="AF322" s="59"/>
      <c r="AG322" s="52"/>
      <c r="AH322" s="54"/>
      <c r="AI322" s="122"/>
      <c r="AJ322" s="52"/>
      <c r="AK322" s="54"/>
      <c r="AL322" s="55"/>
      <c r="AM322" s="56"/>
      <c r="AN322" s="55"/>
      <c r="AO322" s="57"/>
      <c r="AP322" s="58"/>
      <c r="AQ322" s="54"/>
      <c r="AR322" s="58"/>
      <c r="AS322" s="54"/>
      <c r="AT322" s="93"/>
      <c r="AU322" s="54"/>
      <c r="AV322" s="52"/>
      <c r="AW322" s="54"/>
      <c r="AX322" s="52"/>
      <c r="AY322" s="59"/>
      <c r="AZ322" s="52"/>
      <c r="BA322" s="59"/>
      <c r="BB322" s="52"/>
      <c r="BC322" s="57"/>
      <c r="BD322" s="55"/>
      <c r="BE322" s="70"/>
      <c r="BF322" s="55"/>
      <c r="BG322" s="54"/>
      <c r="BH322" s="60"/>
    </row>
    <row r="323" spans="1:60" s="37" customFormat="1" ht="15.75" customHeight="1" x14ac:dyDescent="0.3">
      <c r="A323" s="108"/>
      <c r="B323" s="109" t="s">
        <v>1206</v>
      </c>
      <c r="C323" s="21"/>
      <c r="D323" s="110"/>
      <c r="E323" s="110"/>
      <c r="F323" s="110"/>
      <c r="G323" s="110"/>
      <c r="H323" s="111"/>
      <c r="I323" s="110"/>
      <c r="J323" s="110"/>
      <c r="K323" s="112"/>
      <c r="L323" s="110"/>
      <c r="M323" s="110"/>
      <c r="N323" s="110"/>
      <c r="O323" s="110"/>
      <c r="P323" s="111"/>
      <c r="Q323" s="110"/>
      <c r="R323" s="110"/>
      <c r="S323" s="113"/>
      <c r="T323" s="113"/>
      <c r="U323" s="114"/>
      <c r="V323" s="113"/>
      <c r="W323" s="21"/>
      <c r="X323" s="113"/>
      <c r="Y323" s="21"/>
      <c r="Z323" s="113"/>
      <c r="AA323" s="113"/>
      <c r="AB323" s="21"/>
      <c r="AC323" s="113"/>
      <c r="AD323" s="21"/>
      <c r="AE323" s="115"/>
      <c r="AF323" s="21"/>
      <c r="AG323" s="115"/>
      <c r="AH323" s="21"/>
      <c r="AI323" s="116"/>
      <c r="AJ323" s="116"/>
      <c r="AL323" s="115"/>
      <c r="AN323" s="115"/>
      <c r="AP323" s="115"/>
      <c r="AR323" s="115"/>
      <c r="AT323" s="115"/>
      <c r="AV323" s="115"/>
      <c r="AX323" s="115"/>
      <c r="AZ323" s="115"/>
      <c r="BB323" s="115"/>
      <c r="BD323" s="115"/>
      <c r="BF323" s="115"/>
      <c r="BH323" s="115"/>
    </row>
    <row r="324" spans="1:60" s="61" customFormat="1" ht="15.75" customHeight="1" x14ac:dyDescent="0.3">
      <c r="A324" s="8" t="s">
        <v>57</v>
      </c>
      <c r="B324" s="8" t="s">
        <v>58</v>
      </c>
      <c r="C324" s="19"/>
      <c r="D324" s="82">
        <v>13.513500000000001</v>
      </c>
      <c r="E324" s="52" t="s">
        <v>35</v>
      </c>
      <c r="F324" s="85" t="s">
        <v>39</v>
      </c>
      <c r="G324" s="99" t="s">
        <v>159</v>
      </c>
      <c r="H324" s="13"/>
      <c r="I324" s="87">
        <v>0.70211999999999997</v>
      </c>
      <c r="J324" s="76" t="s">
        <v>39</v>
      </c>
      <c r="K324" s="53"/>
      <c r="L324" s="73">
        <v>7.4557000000000002</v>
      </c>
      <c r="M324" s="52" t="s">
        <v>41</v>
      </c>
      <c r="N324" s="75" t="s">
        <v>39</v>
      </c>
      <c r="O324" s="99" t="s">
        <v>1124</v>
      </c>
      <c r="P324" s="54"/>
      <c r="Q324" s="73">
        <v>25.9786</v>
      </c>
      <c r="R324" s="52" t="s">
        <v>35</v>
      </c>
      <c r="S324" s="75" t="s">
        <v>39</v>
      </c>
      <c r="T324" s="99" t="s">
        <v>692</v>
      </c>
      <c r="U324" s="54"/>
      <c r="V324" s="118">
        <v>182</v>
      </c>
      <c r="W324" s="54"/>
      <c r="X324" s="11">
        <v>-38</v>
      </c>
      <c r="Y324" s="54"/>
      <c r="Z324" s="92">
        <v>6.2907735321528424</v>
      </c>
      <c r="AA324" s="52" t="s">
        <v>35</v>
      </c>
      <c r="AB324" s="54"/>
      <c r="AC324" s="52" t="s">
        <v>43</v>
      </c>
      <c r="AD324" s="59"/>
      <c r="AE324" s="52" t="s">
        <v>43</v>
      </c>
      <c r="AF324" s="59"/>
      <c r="AG324" s="52" t="s">
        <v>43</v>
      </c>
      <c r="AH324" s="54"/>
      <c r="AI324" s="101">
        <v>53.173000000000002</v>
      </c>
      <c r="AJ324" s="52" t="s">
        <v>35</v>
      </c>
      <c r="AK324" s="54"/>
      <c r="AL324" s="55" t="s">
        <v>56</v>
      </c>
      <c r="AM324" s="56"/>
      <c r="AN324" s="55">
        <v>0.11649580615097856</v>
      </c>
      <c r="AO324" s="57"/>
      <c r="AP324" s="58">
        <v>10</v>
      </c>
      <c r="AQ324" s="54"/>
      <c r="AR324" s="58">
        <v>3</v>
      </c>
      <c r="AS324" s="54"/>
      <c r="AT324" s="106">
        <v>14</v>
      </c>
      <c r="AU324" s="54"/>
      <c r="AV324" s="91">
        <v>1.9</v>
      </c>
      <c r="AW324" s="54"/>
      <c r="AX324" s="91">
        <v>20.616666666666667</v>
      </c>
      <c r="AY324" s="59"/>
      <c r="AZ324" s="92">
        <v>2.5666666666666669</v>
      </c>
      <c r="BA324" s="59"/>
      <c r="BB324" s="91">
        <v>21.916666666666668</v>
      </c>
      <c r="BC324" s="57"/>
      <c r="BD324" s="55">
        <v>8.3000000000000007</v>
      </c>
      <c r="BE324" s="70"/>
      <c r="BF324" s="55">
        <v>91.7</v>
      </c>
      <c r="BG324" s="54"/>
      <c r="BH324" s="60">
        <v>10600</v>
      </c>
    </row>
    <row r="325" spans="1:60" s="61" customFormat="1" ht="15.75" customHeight="1" x14ac:dyDescent="0.3">
      <c r="A325" s="8" t="s">
        <v>60</v>
      </c>
      <c r="B325" s="8" t="s">
        <v>61</v>
      </c>
      <c r="C325" s="19"/>
      <c r="D325" s="82">
        <v>12.5562</v>
      </c>
      <c r="E325" s="52" t="s">
        <v>38</v>
      </c>
      <c r="F325" s="85" t="s">
        <v>39</v>
      </c>
      <c r="G325" s="99" t="s">
        <v>323</v>
      </c>
      <c r="H325" s="13"/>
      <c r="I325" s="87">
        <v>0.69864999999999999</v>
      </c>
      <c r="J325" s="76" t="s">
        <v>39</v>
      </c>
      <c r="K325" s="53"/>
      <c r="L325" s="73">
        <v>8.8358000000000008</v>
      </c>
      <c r="M325" s="52" t="s">
        <v>41</v>
      </c>
      <c r="N325" s="75" t="s">
        <v>39</v>
      </c>
      <c r="O325" s="99" t="s">
        <v>1125</v>
      </c>
      <c r="P325" s="54"/>
      <c r="Q325" s="73">
        <v>30.589600000000001</v>
      </c>
      <c r="R325" s="52" t="s">
        <v>38</v>
      </c>
      <c r="S325" s="91" t="s">
        <v>36</v>
      </c>
      <c r="T325" s="99" t="s">
        <v>156</v>
      </c>
      <c r="U325" s="54"/>
      <c r="V325" s="119">
        <v>224</v>
      </c>
      <c r="W325" s="54"/>
      <c r="X325" s="11">
        <v>-36</v>
      </c>
      <c r="Y325" s="54"/>
      <c r="Z325" s="75">
        <v>7.9574226218157396</v>
      </c>
      <c r="AA325" s="52" t="s">
        <v>35</v>
      </c>
      <c r="AB325" s="54"/>
      <c r="AC325" s="52" t="s">
        <v>43</v>
      </c>
      <c r="AD325" s="59"/>
      <c r="AE325" s="52" t="s">
        <v>43</v>
      </c>
      <c r="AF325" s="59"/>
      <c r="AG325" s="52" t="s">
        <v>43</v>
      </c>
      <c r="AH325" s="54"/>
      <c r="AI325" s="102">
        <v>17.081</v>
      </c>
      <c r="AJ325" s="52" t="s">
        <v>41</v>
      </c>
      <c r="AK325" s="54"/>
      <c r="AL325" s="55" t="s">
        <v>56</v>
      </c>
      <c r="AM325" s="56"/>
      <c r="AN325" s="55" t="s">
        <v>43</v>
      </c>
      <c r="AO325" s="57"/>
      <c r="AP325" s="58">
        <v>10</v>
      </c>
      <c r="AQ325" s="54"/>
      <c r="AR325" s="58">
        <v>5</v>
      </c>
      <c r="AS325" s="54"/>
      <c r="AT325" s="104">
        <v>15</v>
      </c>
      <c r="AU325" s="54"/>
      <c r="AV325" s="75">
        <v>1.6333333333333333</v>
      </c>
      <c r="AW325" s="54"/>
      <c r="AX325" s="91">
        <v>17.916666666666668</v>
      </c>
      <c r="AY325" s="59"/>
      <c r="AZ325" s="92">
        <v>2.5166666666666666</v>
      </c>
      <c r="BA325" s="59"/>
      <c r="BB325" s="75">
        <v>15.716666666666667</v>
      </c>
      <c r="BC325" s="57"/>
      <c r="BD325" s="55">
        <v>2.9</v>
      </c>
      <c r="BE325" s="70"/>
      <c r="BF325" s="55">
        <v>97.1</v>
      </c>
      <c r="BG325" s="54"/>
      <c r="BH325" s="60">
        <v>9500</v>
      </c>
    </row>
    <row r="326" spans="1:60" s="61" customFormat="1" ht="15.75" customHeight="1" x14ac:dyDescent="0.3">
      <c r="A326" s="8" t="s">
        <v>83</v>
      </c>
      <c r="B326" s="8" t="s">
        <v>84</v>
      </c>
      <c r="C326" s="19"/>
      <c r="D326" s="73">
        <v>11.5646</v>
      </c>
      <c r="E326" s="52" t="s">
        <v>35</v>
      </c>
      <c r="F326" s="85" t="s">
        <v>39</v>
      </c>
      <c r="G326" s="99" t="s">
        <v>138</v>
      </c>
      <c r="H326" s="13"/>
      <c r="I326" s="87">
        <v>0.74702999999999997</v>
      </c>
      <c r="J326" s="89" t="s">
        <v>36</v>
      </c>
      <c r="K326" s="53"/>
      <c r="L326" s="82">
        <v>11.077299999999999</v>
      </c>
      <c r="M326" s="52" t="s">
        <v>35</v>
      </c>
      <c r="N326" s="91" t="s">
        <v>36</v>
      </c>
      <c r="O326" s="99" t="s">
        <v>152</v>
      </c>
      <c r="P326" s="54"/>
      <c r="Q326" s="73">
        <v>31.472899999999999</v>
      </c>
      <c r="R326" s="52" t="s">
        <v>41</v>
      </c>
      <c r="S326" s="75" t="s">
        <v>39</v>
      </c>
      <c r="T326" s="99" t="s">
        <v>716</v>
      </c>
      <c r="U326" s="54"/>
      <c r="V326" s="119">
        <v>242</v>
      </c>
      <c r="W326" s="54"/>
      <c r="X326" s="11">
        <v>13</v>
      </c>
      <c r="Y326" s="54"/>
      <c r="Z326" s="75">
        <v>8.3079775601407242</v>
      </c>
      <c r="AA326" s="52" t="s">
        <v>41</v>
      </c>
      <c r="AB326" s="54"/>
      <c r="AC326" s="75">
        <v>6</v>
      </c>
      <c r="AD326" s="59"/>
      <c r="AE326" s="75">
        <v>6.1</v>
      </c>
      <c r="AF326" s="59"/>
      <c r="AG326" s="75">
        <v>6.4</v>
      </c>
      <c r="AH326" s="54"/>
      <c r="AI326" s="103">
        <v>59.189</v>
      </c>
      <c r="AJ326" s="52" t="s">
        <v>41</v>
      </c>
      <c r="AK326" s="54"/>
      <c r="AL326" s="55" t="s">
        <v>44</v>
      </c>
      <c r="AM326" s="56"/>
      <c r="AN326" s="55">
        <v>0.68936008367405144</v>
      </c>
      <c r="AO326" s="57"/>
      <c r="AP326" s="58">
        <v>10</v>
      </c>
      <c r="AQ326" s="54"/>
      <c r="AR326" s="58">
        <v>5</v>
      </c>
      <c r="AS326" s="54"/>
      <c r="AT326" s="106">
        <v>14</v>
      </c>
      <c r="AU326" s="54"/>
      <c r="AV326" s="92">
        <v>1.3333333333333333</v>
      </c>
      <c r="AW326" s="54"/>
      <c r="AX326" s="75">
        <v>12.883333333333333</v>
      </c>
      <c r="AY326" s="59"/>
      <c r="AZ326" s="92">
        <v>2.6333333333333333</v>
      </c>
      <c r="BA326" s="59"/>
      <c r="BB326" s="92">
        <v>12</v>
      </c>
      <c r="BC326" s="57"/>
      <c r="BD326" s="55">
        <v>1.8</v>
      </c>
      <c r="BE326" s="70"/>
      <c r="BF326" s="55">
        <v>98.2</v>
      </c>
      <c r="BG326" s="54"/>
      <c r="BH326" s="60">
        <v>7500</v>
      </c>
    </row>
    <row r="327" spans="1:60" s="61" customFormat="1" ht="15.75" customHeight="1" x14ac:dyDescent="0.3">
      <c r="A327" s="8" t="s">
        <v>206</v>
      </c>
      <c r="B327" s="8" t="s">
        <v>207</v>
      </c>
      <c r="C327" s="19"/>
      <c r="D327" s="82">
        <v>12.911799999999999</v>
      </c>
      <c r="E327" s="52" t="s">
        <v>35</v>
      </c>
      <c r="F327" s="83" t="s">
        <v>36</v>
      </c>
      <c r="G327" s="99" t="s">
        <v>59</v>
      </c>
      <c r="H327" s="13"/>
      <c r="I327" s="74">
        <v>0.61485000000000001</v>
      </c>
      <c r="J327" s="76" t="s">
        <v>39</v>
      </c>
      <c r="K327" s="53"/>
      <c r="L327" s="73">
        <v>8.4595000000000002</v>
      </c>
      <c r="M327" s="52" t="s">
        <v>38</v>
      </c>
      <c r="N327" s="91" t="s">
        <v>36</v>
      </c>
      <c r="O327" s="99" t="s">
        <v>76</v>
      </c>
      <c r="P327" s="54"/>
      <c r="Q327" s="73">
        <v>28.235399999999998</v>
      </c>
      <c r="R327" s="52" t="s">
        <v>38</v>
      </c>
      <c r="S327" s="75" t="s">
        <v>39</v>
      </c>
      <c r="T327" s="99" t="s">
        <v>716</v>
      </c>
      <c r="U327" s="54"/>
      <c r="V327" s="118">
        <v>214</v>
      </c>
      <c r="W327" s="54"/>
      <c r="X327" s="11">
        <v>-10</v>
      </c>
      <c r="Y327" s="54"/>
      <c r="Z327" s="75">
        <v>9.8508459483526263</v>
      </c>
      <c r="AA327" s="52" t="s">
        <v>41</v>
      </c>
      <c r="AB327" s="54"/>
      <c r="AC327" s="75">
        <v>6.6</v>
      </c>
      <c r="AD327" s="59"/>
      <c r="AE327" s="75">
        <v>6.6</v>
      </c>
      <c r="AF327" s="59"/>
      <c r="AG327" s="92">
        <v>6.5</v>
      </c>
      <c r="AH327" s="54"/>
      <c r="AI327" s="101">
        <v>28.05</v>
      </c>
      <c r="AJ327" s="52" t="s">
        <v>35</v>
      </c>
      <c r="AK327" s="54"/>
      <c r="AL327" s="55" t="s">
        <v>44</v>
      </c>
      <c r="AM327" s="56"/>
      <c r="AN327" s="55">
        <v>9.2757494805580293E-2</v>
      </c>
      <c r="AO327" s="57"/>
      <c r="AP327" s="58">
        <v>10</v>
      </c>
      <c r="AQ327" s="54"/>
      <c r="AR327" s="58">
        <v>5</v>
      </c>
      <c r="AS327" s="54"/>
      <c r="AT327" s="104">
        <v>16</v>
      </c>
      <c r="AU327" s="54"/>
      <c r="AV327" s="92">
        <v>1.4166666666666667</v>
      </c>
      <c r="AW327" s="54"/>
      <c r="AX327" s="75">
        <v>11.65</v>
      </c>
      <c r="AY327" s="59"/>
      <c r="AZ327" s="92">
        <v>2.5</v>
      </c>
      <c r="BA327" s="59"/>
      <c r="BB327" s="92">
        <v>11.666666666666666</v>
      </c>
      <c r="BC327" s="57"/>
      <c r="BD327" s="55">
        <v>7.4</v>
      </c>
      <c r="BE327" s="70"/>
      <c r="BF327" s="55">
        <v>92.6</v>
      </c>
      <c r="BG327" s="54"/>
      <c r="BH327" s="60">
        <v>8600</v>
      </c>
    </row>
    <row r="328" spans="1:60" s="61" customFormat="1" ht="15.75" customHeight="1" x14ac:dyDescent="0.3">
      <c r="A328" s="8" t="s">
        <v>231</v>
      </c>
      <c r="B328" s="8" t="s">
        <v>232</v>
      </c>
      <c r="C328" s="19"/>
      <c r="D328" s="73">
        <v>10.169499999999999</v>
      </c>
      <c r="E328" s="52" t="s">
        <v>35</v>
      </c>
      <c r="F328" s="84" t="s">
        <v>42</v>
      </c>
      <c r="G328" s="99" t="s">
        <v>212</v>
      </c>
      <c r="H328" s="13"/>
      <c r="I328" s="74">
        <v>0.61009999999999998</v>
      </c>
      <c r="J328" s="76" t="s">
        <v>39</v>
      </c>
      <c r="K328" s="53"/>
      <c r="L328" s="82">
        <v>13.1525</v>
      </c>
      <c r="M328" s="52" t="s">
        <v>38</v>
      </c>
      <c r="N328" s="75" t="s">
        <v>39</v>
      </c>
      <c r="O328" s="99" t="s">
        <v>719</v>
      </c>
      <c r="P328" s="54"/>
      <c r="Q328" s="73">
        <v>36.203400000000002</v>
      </c>
      <c r="R328" s="52" t="s">
        <v>38</v>
      </c>
      <c r="S328" s="75" t="s">
        <v>39</v>
      </c>
      <c r="T328" s="99" t="s">
        <v>50</v>
      </c>
      <c r="U328" s="54"/>
      <c r="V328" s="119">
        <v>231</v>
      </c>
      <c r="W328" s="54"/>
      <c r="X328" s="11">
        <v>5</v>
      </c>
      <c r="Y328" s="54"/>
      <c r="Z328" s="75">
        <v>10.305084745762711</v>
      </c>
      <c r="AA328" s="52" t="s">
        <v>38</v>
      </c>
      <c r="AB328" s="54"/>
      <c r="AC328" s="52" t="s">
        <v>43</v>
      </c>
      <c r="AD328" s="59"/>
      <c r="AE328" s="52" t="s">
        <v>43</v>
      </c>
      <c r="AF328" s="59"/>
      <c r="AG328" s="52" t="s">
        <v>43</v>
      </c>
      <c r="AH328" s="54"/>
      <c r="AI328" s="102">
        <v>12.239000000000001</v>
      </c>
      <c r="AJ328" s="52" t="s">
        <v>35</v>
      </c>
      <c r="AK328" s="54"/>
      <c r="AL328" s="55" t="s">
        <v>56</v>
      </c>
      <c r="AM328" s="56"/>
      <c r="AN328" s="55">
        <v>3.3898305084745763E-2</v>
      </c>
      <c r="AO328" s="57"/>
      <c r="AP328" s="58">
        <v>10</v>
      </c>
      <c r="AQ328" s="54"/>
      <c r="AR328" s="58">
        <v>5</v>
      </c>
      <c r="AS328" s="54"/>
      <c r="AT328" s="104">
        <v>15</v>
      </c>
      <c r="AU328" s="54"/>
      <c r="AV328" s="92">
        <v>1.0333333333333334</v>
      </c>
      <c r="AW328" s="54"/>
      <c r="AX328" s="92">
        <v>9.3833333333333329</v>
      </c>
      <c r="AY328" s="59"/>
      <c r="AZ328" s="75">
        <v>2.9166666666666665</v>
      </c>
      <c r="BA328" s="59"/>
      <c r="BB328" s="75">
        <v>13.733333333333333</v>
      </c>
      <c r="BC328" s="57"/>
      <c r="BD328" s="55">
        <v>0</v>
      </c>
      <c r="BE328" s="70"/>
      <c r="BF328" s="55">
        <v>100</v>
      </c>
      <c r="BG328" s="54"/>
      <c r="BH328" s="60">
        <v>6800</v>
      </c>
    </row>
    <row r="329" spans="1:60" s="61" customFormat="1" ht="15.75" customHeight="1" x14ac:dyDescent="0.3">
      <c r="A329" s="8" t="s">
        <v>280</v>
      </c>
      <c r="B329" s="8" t="s">
        <v>281</v>
      </c>
      <c r="C329" s="19"/>
      <c r="D329" s="73">
        <v>11.2728</v>
      </c>
      <c r="E329" s="52" t="s">
        <v>38</v>
      </c>
      <c r="F329" s="84" t="s">
        <v>42</v>
      </c>
      <c r="G329" s="99" t="s">
        <v>381</v>
      </c>
      <c r="H329" s="13"/>
      <c r="I329" s="87">
        <v>1.47261</v>
      </c>
      <c r="J329" s="89" t="s">
        <v>36</v>
      </c>
      <c r="K329" s="53"/>
      <c r="L329" s="73">
        <v>10.2241</v>
      </c>
      <c r="M329" s="52" t="s">
        <v>41</v>
      </c>
      <c r="N329" s="91" t="s">
        <v>36</v>
      </c>
      <c r="O329" s="99" t="s">
        <v>743</v>
      </c>
      <c r="P329" s="54"/>
      <c r="Q329" s="73">
        <v>29.689299999999999</v>
      </c>
      <c r="R329" s="52" t="s">
        <v>38</v>
      </c>
      <c r="S329" s="91" t="s">
        <v>36</v>
      </c>
      <c r="T329" s="99" t="s">
        <v>53</v>
      </c>
      <c r="U329" s="54"/>
      <c r="V329" s="119">
        <v>222</v>
      </c>
      <c r="W329" s="54"/>
      <c r="X329" s="11">
        <v>-70</v>
      </c>
      <c r="Y329" s="54"/>
      <c r="Z329" s="75">
        <v>9.2410538733779006</v>
      </c>
      <c r="AA329" s="52" t="s">
        <v>41</v>
      </c>
      <c r="AB329" s="54"/>
      <c r="AC329" s="92">
        <v>8.3000000000000007</v>
      </c>
      <c r="AD329" s="59"/>
      <c r="AE329" s="92">
        <v>8.1999999999999993</v>
      </c>
      <c r="AF329" s="59"/>
      <c r="AG329" s="92">
        <v>6.9</v>
      </c>
      <c r="AH329" s="54"/>
      <c r="AI329" s="101">
        <v>23.617000000000001</v>
      </c>
      <c r="AJ329" s="52" t="s">
        <v>41</v>
      </c>
      <c r="AK329" s="54"/>
      <c r="AL329" s="55" t="s">
        <v>44</v>
      </c>
      <c r="AM329" s="56"/>
      <c r="AN329" s="55">
        <v>1.0486302267662866</v>
      </c>
      <c r="AO329" s="57"/>
      <c r="AP329" s="58">
        <v>6</v>
      </c>
      <c r="AQ329" s="54"/>
      <c r="AR329" s="58">
        <v>5</v>
      </c>
      <c r="AS329" s="54"/>
      <c r="AT329" s="104">
        <v>15</v>
      </c>
      <c r="AU329" s="54"/>
      <c r="AV329" s="75">
        <v>1.8166666666666667</v>
      </c>
      <c r="AW329" s="54"/>
      <c r="AX329" s="91">
        <v>27.116666666666667</v>
      </c>
      <c r="AY329" s="59"/>
      <c r="AZ329" s="75">
        <v>3.0166666666666666</v>
      </c>
      <c r="BA329" s="59"/>
      <c r="BB329" s="91">
        <v>20.116666666666667</v>
      </c>
      <c r="BC329" s="57"/>
      <c r="BD329" s="55">
        <v>12.2</v>
      </c>
      <c r="BE329" s="70"/>
      <c r="BF329" s="55">
        <v>87.8</v>
      </c>
      <c r="BG329" s="54"/>
      <c r="BH329" s="60">
        <v>9000</v>
      </c>
    </row>
    <row r="330" spans="1:60" s="61" customFormat="1" ht="15.75" customHeight="1" x14ac:dyDescent="0.3">
      <c r="A330" s="8" t="s">
        <v>286</v>
      </c>
      <c r="B330" s="8" t="s">
        <v>287</v>
      </c>
      <c r="C330" s="19"/>
      <c r="D330" s="73">
        <v>11.6776</v>
      </c>
      <c r="E330" s="52" t="s">
        <v>38</v>
      </c>
      <c r="F330" s="84" t="s">
        <v>42</v>
      </c>
      <c r="G330" s="99" t="s">
        <v>130</v>
      </c>
      <c r="H330" s="13"/>
      <c r="I330" s="74">
        <v>0.61743999999999999</v>
      </c>
      <c r="J330" s="76" t="s">
        <v>39</v>
      </c>
      <c r="K330" s="53"/>
      <c r="L330" s="73">
        <v>9.9711999999999996</v>
      </c>
      <c r="M330" s="52" t="s">
        <v>38</v>
      </c>
      <c r="N330" s="75" t="s">
        <v>39</v>
      </c>
      <c r="O330" s="99" t="s">
        <v>361</v>
      </c>
      <c r="P330" s="54"/>
      <c r="Q330" s="73">
        <v>28.659500000000001</v>
      </c>
      <c r="R330" s="52" t="s">
        <v>38</v>
      </c>
      <c r="S330" s="75" t="s">
        <v>39</v>
      </c>
      <c r="T330" s="99" t="s">
        <v>750</v>
      </c>
      <c r="U330" s="54"/>
      <c r="V330" s="119">
        <v>221</v>
      </c>
      <c r="W330" s="54"/>
      <c r="X330" s="11">
        <v>-5</v>
      </c>
      <c r="Y330" s="54"/>
      <c r="Z330" s="75">
        <v>8.4909539473684212</v>
      </c>
      <c r="AA330" s="52" t="s">
        <v>38</v>
      </c>
      <c r="AB330" s="54"/>
      <c r="AC330" s="52" t="s">
        <v>43</v>
      </c>
      <c r="AD330" s="59"/>
      <c r="AE330" s="52" t="s">
        <v>43</v>
      </c>
      <c r="AF330" s="59"/>
      <c r="AG330" s="52" t="s">
        <v>43</v>
      </c>
      <c r="AH330" s="54"/>
      <c r="AI330" s="102">
        <v>12.183999999999999</v>
      </c>
      <c r="AJ330" s="52" t="s">
        <v>35</v>
      </c>
      <c r="AK330" s="54"/>
      <c r="AL330" s="55" t="s">
        <v>44</v>
      </c>
      <c r="AM330" s="56"/>
      <c r="AN330" s="55">
        <v>0.67845394736842113</v>
      </c>
      <c r="AO330" s="57"/>
      <c r="AP330" s="58">
        <v>10</v>
      </c>
      <c r="AQ330" s="54"/>
      <c r="AR330" s="58">
        <v>5</v>
      </c>
      <c r="AS330" s="54"/>
      <c r="AT330" s="106">
        <v>14</v>
      </c>
      <c r="AU330" s="54"/>
      <c r="AV330" s="92">
        <v>1.2333333333333334</v>
      </c>
      <c r="AW330" s="54"/>
      <c r="AX330" s="75">
        <v>11.483333333333333</v>
      </c>
      <c r="AY330" s="59"/>
      <c r="AZ330" s="92">
        <v>2.5666666666666669</v>
      </c>
      <c r="BA330" s="59"/>
      <c r="BB330" s="92">
        <v>11.783333333333333</v>
      </c>
      <c r="BC330" s="57"/>
      <c r="BD330" s="55">
        <v>3.1</v>
      </c>
      <c r="BE330" s="70"/>
      <c r="BF330" s="55">
        <v>96.9</v>
      </c>
      <c r="BG330" s="54"/>
      <c r="BH330" s="60">
        <v>8100</v>
      </c>
    </row>
    <row r="331" spans="1:60" s="61" customFormat="1" ht="15.75" customHeight="1" x14ac:dyDescent="0.3">
      <c r="A331" s="8" t="s">
        <v>308</v>
      </c>
      <c r="B331" s="8" t="s">
        <v>309</v>
      </c>
      <c r="C331" s="19"/>
      <c r="D331" s="81">
        <v>8.4076000000000004</v>
      </c>
      <c r="E331" s="52" t="s">
        <v>35</v>
      </c>
      <c r="F331" s="84" t="s">
        <v>42</v>
      </c>
      <c r="G331" s="99" t="s">
        <v>251</v>
      </c>
      <c r="H331" s="13"/>
      <c r="I331" s="86">
        <v>0.36731000000000003</v>
      </c>
      <c r="J331" s="90" t="s">
        <v>42</v>
      </c>
      <c r="K331" s="53"/>
      <c r="L331" s="73">
        <v>9.3146000000000004</v>
      </c>
      <c r="M331" s="52" t="s">
        <v>41</v>
      </c>
      <c r="N331" s="91" t="s">
        <v>36</v>
      </c>
      <c r="O331" s="99" t="s">
        <v>713</v>
      </c>
      <c r="P331" s="54"/>
      <c r="Q331" s="81">
        <v>17.463000000000001</v>
      </c>
      <c r="R331" s="52" t="s">
        <v>35</v>
      </c>
      <c r="S331" s="92" t="s">
        <v>42</v>
      </c>
      <c r="T331" s="99" t="s">
        <v>758</v>
      </c>
      <c r="U331" s="54"/>
      <c r="V331" s="117">
        <v>39</v>
      </c>
      <c r="W331" s="54"/>
      <c r="X331" s="11">
        <v>2</v>
      </c>
      <c r="Y331" s="54"/>
      <c r="Z331" s="75">
        <v>8.6811304185082268</v>
      </c>
      <c r="AA331" s="52" t="s">
        <v>38</v>
      </c>
      <c r="AB331" s="54"/>
      <c r="AC331" s="52" t="s">
        <v>43</v>
      </c>
      <c r="AD331" s="59"/>
      <c r="AE331" s="52" t="s">
        <v>43</v>
      </c>
      <c r="AF331" s="59"/>
      <c r="AG331" s="52" t="s">
        <v>43</v>
      </c>
      <c r="AH331" s="54"/>
      <c r="AI331" s="103">
        <v>57.536000000000001</v>
      </c>
      <c r="AJ331" s="52" t="s">
        <v>35</v>
      </c>
      <c r="AK331" s="54"/>
      <c r="AL331" s="55" t="s">
        <v>44</v>
      </c>
      <c r="AM331" s="56"/>
      <c r="AN331" s="55">
        <v>0.92138034292624638</v>
      </c>
      <c r="AO331" s="57"/>
      <c r="AP331" s="58">
        <v>10</v>
      </c>
      <c r="AQ331" s="54"/>
      <c r="AR331" s="58">
        <v>5</v>
      </c>
      <c r="AS331" s="54"/>
      <c r="AT331" s="106">
        <v>14</v>
      </c>
      <c r="AU331" s="54"/>
      <c r="AV331" s="92">
        <v>1.3166666666666667</v>
      </c>
      <c r="AW331" s="54"/>
      <c r="AX331" s="75">
        <v>10.95</v>
      </c>
      <c r="AY331" s="59"/>
      <c r="AZ331" s="92">
        <v>2.7833333333333332</v>
      </c>
      <c r="BA331" s="59"/>
      <c r="BB331" s="92">
        <v>12.083333333333334</v>
      </c>
      <c r="BC331" s="57"/>
      <c r="BD331" s="55">
        <v>6.9</v>
      </c>
      <c r="BE331" s="70"/>
      <c r="BF331" s="55">
        <v>93.1</v>
      </c>
      <c r="BG331" s="54"/>
      <c r="BH331" s="60">
        <v>6000</v>
      </c>
    </row>
    <row r="332" spans="1:60" s="61" customFormat="1" ht="15.75" customHeight="1" x14ac:dyDescent="0.3">
      <c r="A332" s="8" t="s">
        <v>372</v>
      </c>
      <c r="B332" s="8" t="s">
        <v>373</v>
      </c>
      <c r="C332" s="19"/>
      <c r="D332" s="73">
        <v>10.2028</v>
      </c>
      <c r="E332" s="52" t="s">
        <v>35</v>
      </c>
      <c r="F332" s="85" t="s">
        <v>39</v>
      </c>
      <c r="G332" s="99" t="s">
        <v>101</v>
      </c>
      <c r="H332" s="13"/>
      <c r="I332" s="74">
        <v>0.40196999999999999</v>
      </c>
      <c r="J332" s="76" t="s">
        <v>39</v>
      </c>
      <c r="K332" s="53"/>
      <c r="L332" s="73">
        <v>8.1014999999999997</v>
      </c>
      <c r="M332" s="52" t="s">
        <v>38</v>
      </c>
      <c r="N332" s="75" t="s">
        <v>39</v>
      </c>
      <c r="O332" s="99" t="s">
        <v>381</v>
      </c>
      <c r="P332" s="54"/>
      <c r="Q332" s="73">
        <v>38.176000000000002</v>
      </c>
      <c r="R332" s="52" t="s">
        <v>38</v>
      </c>
      <c r="S332" s="75" t="s">
        <v>39</v>
      </c>
      <c r="T332" s="99" t="s">
        <v>766</v>
      </c>
      <c r="U332" s="54"/>
      <c r="V332" s="118">
        <v>132</v>
      </c>
      <c r="W332" s="54"/>
      <c r="X332" s="11">
        <v>-9</v>
      </c>
      <c r="Y332" s="54"/>
      <c r="Z332" s="75">
        <v>11.101559515126254</v>
      </c>
      <c r="AA332" s="52" t="s">
        <v>41</v>
      </c>
      <c r="AB332" s="54"/>
      <c r="AC332" s="75">
        <v>6.5</v>
      </c>
      <c r="AD332" s="59"/>
      <c r="AE332" s="75">
        <v>6.5</v>
      </c>
      <c r="AF332" s="59"/>
      <c r="AG332" s="92">
        <v>6.9</v>
      </c>
      <c r="AH332" s="54"/>
      <c r="AI332" s="103">
        <v>63.25</v>
      </c>
      <c r="AJ332" s="52" t="s">
        <v>41</v>
      </c>
      <c r="AK332" s="54"/>
      <c r="AL332" s="55" t="s">
        <v>44</v>
      </c>
      <c r="AM332" s="56"/>
      <c r="AN332" s="55">
        <v>0.29523114862283351</v>
      </c>
      <c r="AO332" s="57"/>
      <c r="AP332" s="58">
        <v>9</v>
      </c>
      <c r="AQ332" s="54"/>
      <c r="AR332" s="58">
        <v>1</v>
      </c>
      <c r="AS332" s="54"/>
      <c r="AT332" s="105">
        <v>8</v>
      </c>
      <c r="AU332" s="54"/>
      <c r="AV332" s="92">
        <v>1.2</v>
      </c>
      <c r="AW332" s="54"/>
      <c r="AX332" s="75">
        <v>11.983333333333333</v>
      </c>
      <c r="AY332" s="59"/>
      <c r="AZ332" s="92">
        <v>2.5333333333333332</v>
      </c>
      <c r="BA332" s="59"/>
      <c r="BB332" s="92">
        <v>11.85</v>
      </c>
      <c r="BC332" s="57"/>
      <c r="BD332" s="55">
        <v>0</v>
      </c>
      <c r="BE332" s="70"/>
      <c r="BF332" s="55">
        <v>100</v>
      </c>
      <c r="BG332" s="54"/>
      <c r="BH332" s="60">
        <v>6600</v>
      </c>
    </row>
    <row r="333" spans="1:60" s="61" customFormat="1" ht="15.75" customHeight="1" x14ac:dyDescent="0.3">
      <c r="A333" s="8" t="s">
        <v>458</v>
      </c>
      <c r="B333" s="8" t="s">
        <v>459</v>
      </c>
      <c r="C333" s="19"/>
      <c r="D333" s="82">
        <v>13.2537</v>
      </c>
      <c r="E333" s="52" t="s">
        <v>35</v>
      </c>
      <c r="F333" s="85" t="s">
        <v>39</v>
      </c>
      <c r="G333" s="99" t="s">
        <v>138</v>
      </c>
      <c r="H333" s="13"/>
      <c r="I333" s="87">
        <v>1.2278</v>
      </c>
      <c r="J333" s="89" t="s">
        <v>36</v>
      </c>
      <c r="K333" s="53"/>
      <c r="L333" s="81">
        <v>4.8886000000000003</v>
      </c>
      <c r="M333" s="52" t="s">
        <v>38</v>
      </c>
      <c r="N333" s="92" t="s">
        <v>42</v>
      </c>
      <c r="O333" s="99" t="s">
        <v>274</v>
      </c>
      <c r="P333" s="54"/>
      <c r="Q333" s="81">
        <v>12.4932</v>
      </c>
      <c r="R333" s="52" t="s">
        <v>35</v>
      </c>
      <c r="S333" s="92" t="s">
        <v>42</v>
      </c>
      <c r="T333" s="99" t="s">
        <v>177</v>
      </c>
      <c r="U333" s="54"/>
      <c r="V333" s="117">
        <v>27</v>
      </c>
      <c r="W333" s="54"/>
      <c r="X333" s="11">
        <v>17</v>
      </c>
      <c r="Y333" s="54"/>
      <c r="Z333" s="92">
        <v>4.9972840847365569</v>
      </c>
      <c r="AA333" s="52" t="s">
        <v>38</v>
      </c>
      <c r="AB333" s="54"/>
      <c r="AC333" s="52" t="s">
        <v>43</v>
      </c>
      <c r="AD333" s="59"/>
      <c r="AE333" s="52" t="s">
        <v>43</v>
      </c>
      <c r="AF333" s="59"/>
      <c r="AG333" s="52" t="s">
        <v>43</v>
      </c>
      <c r="AH333" s="54"/>
      <c r="AI333" s="101">
        <v>22.946999999999999</v>
      </c>
      <c r="AJ333" s="52" t="s">
        <v>41</v>
      </c>
      <c r="AK333" s="54"/>
      <c r="AL333" s="55" t="s">
        <v>44</v>
      </c>
      <c r="AM333" s="56"/>
      <c r="AN333" s="55">
        <v>0.21727322107550245</v>
      </c>
      <c r="AO333" s="57"/>
      <c r="AP333" s="58">
        <v>8</v>
      </c>
      <c r="AQ333" s="54"/>
      <c r="AR333" s="58">
        <v>5</v>
      </c>
      <c r="AS333" s="54"/>
      <c r="AT333" s="104">
        <v>15</v>
      </c>
      <c r="AU333" s="54"/>
      <c r="AV333" s="92">
        <v>1.35</v>
      </c>
      <c r="AW333" s="54"/>
      <c r="AX333" s="91">
        <v>23.033333333333335</v>
      </c>
      <c r="AY333" s="59"/>
      <c r="AZ333" s="91">
        <v>3.15</v>
      </c>
      <c r="BA333" s="59"/>
      <c r="BB333" s="91">
        <v>39.799999999999997</v>
      </c>
      <c r="BC333" s="57"/>
      <c r="BD333" s="55">
        <v>0</v>
      </c>
      <c r="BE333" s="70"/>
      <c r="BF333" s="55">
        <v>100</v>
      </c>
      <c r="BG333" s="54"/>
      <c r="BH333" s="60">
        <v>9500</v>
      </c>
    </row>
    <row r="334" spans="1:60" s="61" customFormat="1" ht="15.75" customHeight="1" x14ac:dyDescent="0.3">
      <c r="A334" s="8" t="s">
        <v>464</v>
      </c>
      <c r="B334" s="8" t="s">
        <v>465</v>
      </c>
      <c r="C334" s="19"/>
      <c r="D334" s="73">
        <v>11.0717</v>
      </c>
      <c r="E334" s="52" t="s">
        <v>35</v>
      </c>
      <c r="F334" s="85" t="s">
        <v>39</v>
      </c>
      <c r="G334" s="99" t="s">
        <v>101</v>
      </c>
      <c r="H334" s="13"/>
      <c r="I334" s="86">
        <v>0.36865999999999999</v>
      </c>
      <c r="J334" s="76" t="s">
        <v>39</v>
      </c>
      <c r="K334" s="53"/>
      <c r="L334" s="81">
        <v>6.0890000000000004</v>
      </c>
      <c r="M334" s="52" t="s">
        <v>38</v>
      </c>
      <c r="N334" s="92" t="s">
        <v>42</v>
      </c>
      <c r="O334" s="99" t="s">
        <v>147</v>
      </c>
      <c r="P334" s="54"/>
      <c r="Q334" s="81">
        <v>21.840900000000001</v>
      </c>
      <c r="R334" s="52" t="s">
        <v>38</v>
      </c>
      <c r="S334" s="92" t="s">
        <v>42</v>
      </c>
      <c r="T334" s="99" t="s">
        <v>1166</v>
      </c>
      <c r="U334" s="54"/>
      <c r="V334" s="117">
        <v>53</v>
      </c>
      <c r="W334" s="54"/>
      <c r="X334" s="11">
        <v>5</v>
      </c>
      <c r="Y334" s="54"/>
      <c r="Z334" s="75">
        <v>10.100608105956891</v>
      </c>
      <c r="AA334" s="52" t="s">
        <v>38</v>
      </c>
      <c r="AB334" s="54"/>
      <c r="AC334" s="92">
        <v>7</v>
      </c>
      <c r="AD334" s="59"/>
      <c r="AE334" s="92">
        <v>6.9</v>
      </c>
      <c r="AF334" s="59"/>
      <c r="AG334" s="92">
        <v>6.6</v>
      </c>
      <c r="AH334" s="54"/>
      <c r="AI334" s="103">
        <v>65.712000000000003</v>
      </c>
      <c r="AJ334" s="52" t="s">
        <v>35</v>
      </c>
      <c r="AK334" s="54"/>
      <c r="AL334" s="55" t="s">
        <v>44</v>
      </c>
      <c r="AM334" s="56"/>
      <c r="AN334" s="55">
        <v>6.3676016428412238E-2</v>
      </c>
      <c r="AO334" s="57"/>
      <c r="AP334" s="58">
        <v>10</v>
      </c>
      <c r="AQ334" s="54"/>
      <c r="AR334" s="58">
        <v>5</v>
      </c>
      <c r="AS334" s="54"/>
      <c r="AT334" s="106">
        <v>14</v>
      </c>
      <c r="AU334" s="54"/>
      <c r="AV334" s="75">
        <v>1.6666666666666667</v>
      </c>
      <c r="AW334" s="54"/>
      <c r="AX334" s="91">
        <v>14.05</v>
      </c>
      <c r="AY334" s="59"/>
      <c r="AZ334" s="92">
        <v>2.4666666666666668</v>
      </c>
      <c r="BA334" s="59"/>
      <c r="BB334" s="75">
        <v>13.016666666666667</v>
      </c>
      <c r="BC334" s="57"/>
      <c r="BD334" s="55">
        <v>7.4</v>
      </c>
      <c r="BE334" s="70"/>
      <c r="BF334" s="55">
        <v>92.6</v>
      </c>
      <c r="BG334" s="54"/>
      <c r="BH334" s="60">
        <v>7200</v>
      </c>
    </row>
    <row r="335" spans="1:60" s="61" customFormat="1" ht="15.75" customHeight="1" x14ac:dyDescent="0.3">
      <c r="A335" s="8" t="s">
        <v>684</v>
      </c>
      <c r="B335" s="8" t="s">
        <v>685</v>
      </c>
      <c r="C335" s="19"/>
      <c r="D335" s="82">
        <v>13.793100000000001</v>
      </c>
      <c r="E335" s="52" t="s">
        <v>38</v>
      </c>
      <c r="F335" s="83" t="s">
        <v>36</v>
      </c>
      <c r="G335" s="99" t="s">
        <v>50</v>
      </c>
      <c r="H335" s="13"/>
      <c r="I335" s="74">
        <v>0.60728000000000004</v>
      </c>
      <c r="J335" s="76" t="s">
        <v>39</v>
      </c>
      <c r="K335" s="53"/>
      <c r="L335" s="73">
        <v>8.0730000000000004</v>
      </c>
      <c r="M335" s="52" t="s">
        <v>41</v>
      </c>
      <c r="N335" s="75" t="s">
        <v>39</v>
      </c>
      <c r="O335" s="99" t="s">
        <v>279</v>
      </c>
      <c r="P335" s="54"/>
      <c r="Q335" s="81">
        <v>22.677499999999998</v>
      </c>
      <c r="R335" s="52" t="s">
        <v>35</v>
      </c>
      <c r="S335" s="92" t="s">
        <v>42</v>
      </c>
      <c r="T335" s="99" t="s">
        <v>753</v>
      </c>
      <c r="U335" s="54"/>
      <c r="V335" s="118">
        <v>202</v>
      </c>
      <c r="W335" s="54"/>
      <c r="X335" s="11">
        <v>-31</v>
      </c>
      <c r="Y335" s="54"/>
      <c r="Z335" s="92">
        <v>6.4908722109533468</v>
      </c>
      <c r="AA335" s="52" t="s">
        <v>41</v>
      </c>
      <c r="AB335" s="54"/>
      <c r="AC335" s="52" t="s">
        <v>43</v>
      </c>
      <c r="AD335" s="59"/>
      <c r="AE335" s="52" t="s">
        <v>43</v>
      </c>
      <c r="AF335" s="59"/>
      <c r="AG335" s="52" t="s">
        <v>43</v>
      </c>
      <c r="AH335" s="54"/>
      <c r="AI335" s="101">
        <v>32.027999999999999</v>
      </c>
      <c r="AJ335" s="52" t="s">
        <v>35</v>
      </c>
      <c r="AK335" s="54"/>
      <c r="AL335" s="55" t="s">
        <v>44</v>
      </c>
      <c r="AM335" s="56"/>
      <c r="AN335" s="55">
        <v>1.1359026369168357</v>
      </c>
      <c r="AO335" s="57"/>
      <c r="AP335" s="58">
        <v>10</v>
      </c>
      <c r="AQ335" s="54"/>
      <c r="AR335" s="58">
        <v>5</v>
      </c>
      <c r="AS335" s="54"/>
      <c r="AT335" s="106">
        <v>14</v>
      </c>
      <c r="AU335" s="54"/>
      <c r="AV335" s="75">
        <v>1.7</v>
      </c>
      <c r="AW335" s="54"/>
      <c r="AX335" s="91">
        <v>14.566666666666666</v>
      </c>
      <c r="AY335" s="59"/>
      <c r="AZ335" s="92">
        <v>2.7833333333333332</v>
      </c>
      <c r="BA335" s="59"/>
      <c r="BB335" s="92">
        <v>12.25</v>
      </c>
      <c r="BC335" s="57"/>
      <c r="BD335" s="55">
        <v>15.9</v>
      </c>
      <c r="BE335" s="70"/>
      <c r="BF335" s="55">
        <v>84.1</v>
      </c>
      <c r="BG335" s="54"/>
      <c r="BH335" s="60">
        <v>8600</v>
      </c>
    </row>
    <row r="336" spans="1:60" s="61" customFormat="1" ht="15.75" customHeight="1" x14ac:dyDescent="0.3">
      <c r="A336" s="8" t="s">
        <v>708</v>
      </c>
      <c r="B336" s="8" t="s">
        <v>709</v>
      </c>
      <c r="C336" s="19"/>
      <c r="D336" s="82">
        <v>14.0039</v>
      </c>
      <c r="E336" s="52" t="s">
        <v>35</v>
      </c>
      <c r="F336" s="84" t="s">
        <v>42</v>
      </c>
      <c r="G336" s="99" t="s">
        <v>147</v>
      </c>
      <c r="H336" s="13"/>
      <c r="I336" s="87">
        <v>1.48258</v>
      </c>
      <c r="J336" s="89" t="s">
        <v>36</v>
      </c>
      <c r="K336" s="53"/>
      <c r="L336" s="73">
        <v>9.7632999999999992</v>
      </c>
      <c r="M336" s="52" t="s">
        <v>38</v>
      </c>
      <c r="N336" s="91" t="s">
        <v>36</v>
      </c>
      <c r="O336" s="99" t="s">
        <v>1162</v>
      </c>
      <c r="P336" s="54"/>
      <c r="Q336" s="73">
        <v>28.4024</v>
      </c>
      <c r="R336" s="52" t="s">
        <v>41</v>
      </c>
      <c r="S336" s="91" t="s">
        <v>36</v>
      </c>
      <c r="T336" s="99" t="s">
        <v>267</v>
      </c>
      <c r="U336" s="54"/>
      <c r="V336" s="119">
        <v>260</v>
      </c>
      <c r="W336" s="54"/>
      <c r="X336" s="100">
        <v>7</v>
      </c>
      <c r="Y336" s="54"/>
      <c r="Z336" s="92">
        <v>6.4102564102564097</v>
      </c>
      <c r="AA336" s="52" t="s">
        <v>35</v>
      </c>
      <c r="AB336" s="54"/>
      <c r="AC336" s="52" t="s">
        <v>43</v>
      </c>
      <c r="AD336" s="59"/>
      <c r="AE336" s="52" t="s">
        <v>43</v>
      </c>
      <c r="AF336" s="59"/>
      <c r="AG336" s="52" t="s">
        <v>43</v>
      </c>
      <c r="AH336" s="54"/>
      <c r="AI336" s="103">
        <v>69.498000000000005</v>
      </c>
      <c r="AJ336" s="52" t="s">
        <v>41</v>
      </c>
      <c r="AK336" s="54"/>
      <c r="AL336" s="55" t="s">
        <v>56</v>
      </c>
      <c r="AM336" s="56"/>
      <c r="AN336" s="55" t="s">
        <v>43</v>
      </c>
      <c r="AO336" s="57"/>
      <c r="AP336" s="58">
        <v>10</v>
      </c>
      <c r="AQ336" s="54"/>
      <c r="AR336" s="58">
        <v>5</v>
      </c>
      <c r="AS336" s="54"/>
      <c r="AT336" s="106">
        <v>14</v>
      </c>
      <c r="AU336" s="54"/>
      <c r="AV336" s="92">
        <v>1.25</v>
      </c>
      <c r="AW336" s="54"/>
      <c r="AX336" s="91">
        <v>17.533333333333335</v>
      </c>
      <c r="AY336" s="59"/>
      <c r="AZ336" s="92">
        <v>2.6833333333333331</v>
      </c>
      <c r="BA336" s="59"/>
      <c r="BB336" s="91">
        <v>19.033333333333335</v>
      </c>
      <c r="BC336" s="57"/>
      <c r="BD336" s="55">
        <v>9.5</v>
      </c>
      <c r="BE336" s="70"/>
      <c r="BF336" s="55">
        <v>90.5</v>
      </c>
      <c r="BG336" s="54"/>
      <c r="BH336" s="60">
        <v>12000</v>
      </c>
    </row>
    <row r="337" spans="1:60" s="61" customFormat="1" ht="15.75" customHeight="1" x14ac:dyDescent="0.3">
      <c r="A337" s="8" t="s">
        <v>710</v>
      </c>
      <c r="B337" s="8" t="s">
        <v>711</v>
      </c>
      <c r="C337" s="19"/>
      <c r="D337" s="82">
        <v>12.648899999999999</v>
      </c>
      <c r="E337" s="52" t="s">
        <v>35</v>
      </c>
      <c r="F337" s="84" t="s">
        <v>42</v>
      </c>
      <c r="G337" s="99" t="s">
        <v>156</v>
      </c>
      <c r="H337" s="13"/>
      <c r="I337" s="87">
        <v>1.0005599999999999</v>
      </c>
      <c r="J337" s="76" t="s">
        <v>39</v>
      </c>
      <c r="K337" s="53"/>
      <c r="L337" s="73">
        <v>7.2805</v>
      </c>
      <c r="M337" s="52" t="s">
        <v>41</v>
      </c>
      <c r="N337" s="75" t="s">
        <v>39</v>
      </c>
      <c r="O337" s="99" t="s">
        <v>1153</v>
      </c>
      <c r="P337" s="54"/>
      <c r="Q337" s="81">
        <v>19.7088</v>
      </c>
      <c r="R337" s="52" t="s">
        <v>38</v>
      </c>
      <c r="S337" s="92" t="s">
        <v>42</v>
      </c>
      <c r="T337" s="99" t="s">
        <v>520</v>
      </c>
      <c r="U337" s="54"/>
      <c r="V337" s="118">
        <v>138</v>
      </c>
      <c r="W337" s="54"/>
      <c r="X337" s="100">
        <v>-29</v>
      </c>
      <c r="Y337" s="54"/>
      <c r="Z337" s="92">
        <v>7.354022650389763</v>
      </c>
      <c r="AA337" s="52" t="s">
        <v>41</v>
      </c>
      <c r="AB337" s="54"/>
      <c r="AC337" s="52" t="s">
        <v>43</v>
      </c>
      <c r="AD337" s="59"/>
      <c r="AE337" s="52" t="s">
        <v>43</v>
      </c>
      <c r="AF337" s="59"/>
      <c r="AG337" s="52" t="s">
        <v>43</v>
      </c>
      <c r="AH337" s="54"/>
      <c r="AI337" s="101">
        <v>27.123999999999999</v>
      </c>
      <c r="AJ337" s="52" t="s">
        <v>41</v>
      </c>
      <c r="AK337" s="54"/>
      <c r="AL337" s="55" t="s">
        <v>56</v>
      </c>
      <c r="AM337" s="56"/>
      <c r="AN337" s="55" t="s">
        <v>43</v>
      </c>
      <c r="AO337" s="57"/>
      <c r="AP337" s="58">
        <v>9</v>
      </c>
      <c r="AQ337" s="54"/>
      <c r="AR337" s="58">
        <v>5</v>
      </c>
      <c r="AS337" s="54"/>
      <c r="AT337" s="106">
        <v>13</v>
      </c>
      <c r="AU337" s="54"/>
      <c r="AV337" s="92">
        <v>1.2666666666666666</v>
      </c>
      <c r="AW337" s="54"/>
      <c r="AX337" s="91">
        <v>21.883333333333333</v>
      </c>
      <c r="AY337" s="59"/>
      <c r="AZ337" s="75">
        <v>2.95</v>
      </c>
      <c r="BA337" s="59"/>
      <c r="BB337" s="91">
        <v>19.55</v>
      </c>
      <c r="BC337" s="57"/>
      <c r="BD337" s="55">
        <v>4.8</v>
      </c>
      <c r="BE337" s="70"/>
      <c r="BF337" s="55">
        <v>95.2</v>
      </c>
      <c r="BG337" s="54"/>
      <c r="BH337" s="60">
        <v>8500</v>
      </c>
    </row>
    <row r="338" spans="1:60" x14ac:dyDescent="0.3">
      <c r="BH338" s="65"/>
    </row>
  </sheetData>
  <sortState ref="A7:BI296">
    <sortCondition ref="B7:B296"/>
  </sortState>
  <mergeCells count="12">
    <mergeCell ref="BD1:BF1"/>
    <mergeCell ref="D1:G1"/>
    <mergeCell ref="I1:J1"/>
    <mergeCell ref="L1:O1"/>
    <mergeCell ref="Q1:T1"/>
    <mergeCell ref="V1:X1"/>
    <mergeCell ref="Z1:AA1"/>
    <mergeCell ref="AC1:AG1"/>
    <mergeCell ref="AI1:AJ1"/>
    <mergeCell ref="AL1:AN1"/>
    <mergeCell ref="AP1:AR1"/>
    <mergeCell ref="AV1:B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14"/>
  <sheetViews>
    <sheetView zoomScale="90" zoomScaleNormal="90" workbookViewId="0">
      <pane xSplit="2" ySplit="5" topLeftCell="C6" activePane="bottomRight" state="frozen"/>
      <selection pane="topRight" activeCell="C1" sqref="C1"/>
      <selection pane="bottomLeft" activeCell="A6" sqref="A6"/>
      <selection pane="bottomRight" activeCell="E292" sqref="E292"/>
    </sheetView>
  </sheetViews>
  <sheetFormatPr defaultColWidth="9.109375" defaultRowHeight="13.8" x14ac:dyDescent="0.3"/>
  <cols>
    <col min="1" max="1" width="5" style="64" bestFit="1" customWidth="1"/>
    <col min="2" max="2" width="18.5546875" style="62" customWidth="1"/>
    <col min="3" max="3" width="3.109375" style="62" customWidth="1"/>
    <col min="4" max="4" width="17.88671875" style="13" customWidth="1"/>
    <col min="5" max="5" width="10.44140625" style="13" customWidth="1"/>
    <col min="6" max="6" width="15.33203125" style="13" customWidth="1"/>
    <col min="7" max="7" width="18.109375" style="13" customWidth="1"/>
    <col min="8" max="8" width="3.109375" style="13" customWidth="1"/>
    <col min="9" max="9" width="18" style="17" customWidth="1"/>
    <col min="10" max="10" width="15.33203125" style="17" customWidth="1"/>
    <col min="11" max="11" width="3.33203125" style="57" customWidth="1"/>
    <col min="12" max="12" width="18.109375" style="17" customWidth="1"/>
    <col min="13" max="13" width="10.44140625" style="57" customWidth="1"/>
    <col min="14" max="14" width="15.33203125" style="17" customWidth="1"/>
    <col min="15" max="15" width="18.109375" style="13" customWidth="1"/>
    <col min="16" max="16" width="3.109375" style="17" customWidth="1"/>
    <col min="17" max="17" width="18" style="17" customWidth="1"/>
    <col min="18" max="18" width="10.44140625" style="57" customWidth="1"/>
    <col min="19" max="19" width="15.33203125" style="17" customWidth="1"/>
    <col min="20" max="20" width="18.109375" style="13" customWidth="1"/>
    <col min="21" max="21" width="3" style="17" customWidth="1"/>
    <col min="22" max="22" width="17.109375" style="17" customWidth="1"/>
    <col min="23" max="23" width="1.6640625" style="17" customWidth="1"/>
    <col min="24" max="24" width="19.33203125" style="17" customWidth="1"/>
    <col min="25" max="25" width="3" style="17" customWidth="1"/>
    <col min="26" max="26" width="20" style="17" customWidth="1"/>
    <col min="27" max="27" width="10.44140625" style="57" customWidth="1"/>
    <col min="28" max="28" width="3.109375" style="17" customWidth="1"/>
    <col min="29" max="29" width="18.44140625" style="17" customWidth="1"/>
    <col min="30" max="30" width="1.6640625" style="17" customWidth="1"/>
    <col min="31" max="31" width="18.44140625" style="17" customWidth="1"/>
    <col min="32" max="32" width="1.6640625" style="17" customWidth="1"/>
    <col min="33" max="33" width="18.44140625" style="17" customWidth="1"/>
    <col min="34" max="34" width="3.109375" style="17" customWidth="1"/>
    <col min="35" max="35" width="19.44140625" style="17" customWidth="1"/>
    <col min="36" max="36" width="14.33203125" style="57" bestFit="1" customWidth="1"/>
    <col min="37" max="37" width="3.109375" style="17" customWidth="1"/>
    <col min="38" max="38" width="19.44140625" style="17" customWidth="1"/>
    <col min="39" max="39" width="1.6640625" style="17" customWidth="1"/>
    <col min="40" max="40" width="19.44140625" style="17" customWidth="1"/>
    <col min="41" max="41" width="3.109375" style="17" customWidth="1"/>
    <col min="42" max="42" width="20.33203125" style="17" customWidth="1"/>
    <col min="43" max="43" width="1.6640625" style="17" customWidth="1"/>
    <col min="44" max="44" width="20.33203125" style="17" customWidth="1"/>
    <col min="45" max="45" width="3.109375" style="17" customWidth="1"/>
    <col min="46" max="46" width="22.44140625" style="17" customWidth="1"/>
    <col min="47" max="47" width="3.109375" style="17" customWidth="1"/>
    <col min="48" max="48" width="20.6640625" style="17" customWidth="1"/>
    <col min="49" max="49" width="1.44140625" style="17" customWidth="1"/>
    <col min="50" max="50" width="20.6640625" style="57" customWidth="1"/>
    <col min="51" max="51" width="1.6640625" style="18" customWidth="1"/>
    <col min="52" max="52" width="20.6640625" style="17" customWidth="1"/>
    <col min="53" max="53" width="1.6640625" style="17" customWidth="1"/>
    <col min="54" max="54" width="20.6640625" style="17" customWidth="1"/>
    <col min="55" max="55" width="3.109375" style="17" customWidth="1"/>
    <col min="56" max="56" width="18.33203125" style="17" customWidth="1"/>
    <col min="57" max="57" width="1.6640625" style="17" customWidth="1"/>
    <col min="58" max="58" width="18.33203125" style="17" customWidth="1"/>
    <col min="59" max="59" width="3.109375" style="17" customWidth="1"/>
    <col min="60" max="60" width="19.44140625" style="18" customWidth="1"/>
    <col min="61" max="16384" width="9.109375" style="66"/>
  </cols>
  <sheetData>
    <row r="1" spans="1:60" s="7" customFormat="1" ht="25.5" customHeight="1" x14ac:dyDescent="0.3">
      <c r="A1" s="1" t="s">
        <v>0</v>
      </c>
      <c r="B1" s="2"/>
      <c r="C1" s="3"/>
      <c r="D1" s="125" t="s">
        <v>1</v>
      </c>
      <c r="E1" s="133"/>
      <c r="F1" s="133"/>
      <c r="G1" s="126"/>
      <c r="H1" s="4"/>
      <c r="I1" s="125" t="s">
        <v>2</v>
      </c>
      <c r="J1" s="133"/>
      <c r="K1" s="4"/>
      <c r="L1" s="125" t="s">
        <v>3</v>
      </c>
      <c r="M1" s="133"/>
      <c r="N1" s="133"/>
      <c r="O1" s="126"/>
      <c r="P1" s="5"/>
      <c r="Q1" s="125" t="s">
        <v>4</v>
      </c>
      <c r="R1" s="133"/>
      <c r="S1" s="133"/>
      <c r="T1" s="126"/>
      <c r="U1" s="5"/>
      <c r="V1" s="125" t="s">
        <v>5</v>
      </c>
      <c r="W1" s="135"/>
      <c r="X1" s="136"/>
      <c r="Y1" s="5"/>
      <c r="Z1" s="125" t="s">
        <v>6</v>
      </c>
      <c r="AA1" s="126"/>
      <c r="AB1" s="5"/>
      <c r="AC1" s="125" t="s">
        <v>7</v>
      </c>
      <c r="AD1" s="133"/>
      <c r="AE1" s="133"/>
      <c r="AF1" s="133"/>
      <c r="AG1" s="134"/>
      <c r="AH1" s="5"/>
      <c r="AI1" s="125" t="s">
        <v>8</v>
      </c>
      <c r="AJ1" s="126"/>
      <c r="AK1" s="5"/>
      <c r="AL1" s="125" t="s">
        <v>9</v>
      </c>
      <c r="AM1" s="127"/>
      <c r="AN1" s="126"/>
      <c r="AO1" s="5"/>
      <c r="AP1" s="128" t="s">
        <v>10</v>
      </c>
      <c r="AQ1" s="129"/>
      <c r="AR1" s="130"/>
      <c r="AS1" s="5"/>
      <c r="AT1" s="6" t="s">
        <v>1086</v>
      </c>
      <c r="AU1" s="5"/>
      <c r="AV1" s="131" t="s">
        <v>11</v>
      </c>
      <c r="AW1" s="132"/>
      <c r="AX1" s="132"/>
      <c r="AY1" s="132"/>
      <c r="AZ1" s="132"/>
      <c r="BA1" s="132"/>
      <c r="BB1" s="132"/>
      <c r="BC1" s="5"/>
      <c r="BD1" s="128" t="s">
        <v>12</v>
      </c>
      <c r="BE1" s="129"/>
      <c r="BF1" s="130"/>
      <c r="BG1" s="5"/>
      <c r="BH1" s="6" t="s">
        <v>13</v>
      </c>
    </row>
    <row r="2" spans="1:60" s="19" customFormat="1" ht="12.75" customHeight="1" x14ac:dyDescent="0.3">
      <c r="A2" s="8"/>
      <c r="B2" s="9"/>
      <c r="C2" s="10"/>
      <c r="D2" s="11"/>
      <c r="E2" s="11"/>
      <c r="F2" s="12"/>
      <c r="G2" s="11"/>
      <c r="H2" s="13"/>
      <c r="I2" s="14"/>
      <c r="J2" s="14"/>
      <c r="K2" s="13"/>
      <c r="L2" s="15"/>
      <c r="M2" s="16"/>
      <c r="N2" s="15"/>
      <c r="O2" s="16"/>
      <c r="P2" s="17"/>
      <c r="Q2" s="14"/>
      <c r="R2" s="11"/>
      <c r="S2" s="14"/>
      <c r="T2" s="11"/>
      <c r="U2" s="17"/>
      <c r="V2" s="15"/>
      <c r="W2" s="17"/>
      <c r="X2" s="15"/>
      <c r="Y2" s="17"/>
      <c r="Z2" s="11"/>
      <c r="AA2" s="11"/>
      <c r="AB2" s="17"/>
      <c r="AC2" s="14"/>
      <c r="AD2" s="18"/>
      <c r="AE2" s="14"/>
      <c r="AF2" s="18"/>
      <c r="AG2" s="14"/>
      <c r="AH2" s="17"/>
      <c r="AI2" s="14"/>
      <c r="AJ2" s="11"/>
      <c r="AK2" s="17"/>
      <c r="AL2" s="15"/>
      <c r="AM2" s="18"/>
      <c r="AN2" s="15"/>
      <c r="AO2" s="17"/>
      <c r="AP2" s="15"/>
      <c r="AQ2" s="17"/>
      <c r="AR2" s="15"/>
      <c r="AS2" s="17"/>
      <c r="AT2" s="14"/>
      <c r="AU2" s="17"/>
      <c r="AV2" s="14"/>
      <c r="AW2" s="17"/>
      <c r="AX2" s="15"/>
      <c r="AY2" s="18"/>
      <c r="AZ2" s="14"/>
      <c r="BA2" s="18"/>
      <c r="BB2" s="15"/>
      <c r="BC2" s="17"/>
      <c r="BD2" s="14"/>
      <c r="BE2" s="18"/>
      <c r="BF2" s="14"/>
      <c r="BG2" s="17"/>
      <c r="BH2" s="15"/>
    </row>
    <row r="3" spans="1:60" s="30" customFormat="1" ht="96.6" x14ac:dyDescent="0.3">
      <c r="A3" s="20" t="s">
        <v>14</v>
      </c>
      <c r="B3" s="9"/>
      <c r="C3" s="21"/>
      <c r="D3" s="22" t="s">
        <v>15</v>
      </c>
      <c r="E3" s="23" t="s">
        <v>16</v>
      </c>
      <c r="F3" s="24" t="s">
        <v>17</v>
      </c>
      <c r="G3" s="24" t="s">
        <v>1120</v>
      </c>
      <c r="H3" s="25"/>
      <c r="I3" s="26" t="s">
        <v>18</v>
      </c>
      <c r="J3" s="24" t="s">
        <v>17</v>
      </c>
      <c r="K3" s="25"/>
      <c r="L3" s="26" t="s">
        <v>19</v>
      </c>
      <c r="M3" s="23" t="s">
        <v>16</v>
      </c>
      <c r="N3" s="24" t="s">
        <v>17</v>
      </c>
      <c r="O3" s="24" t="s">
        <v>712</v>
      </c>
      <c r="P3" s="27"/>
      <c r="Q3" s="26" t="s">
        <v>20</v>
      </c>
      <c r="R3" s="23" t="s">
        <v>16</v>
      </c>
      <c r="S3" s="24" t="s">
        <v>17</v>
      </c>
      <c r="T3" s="24" t="s">
        <v>1120</v>
      </c>
      <c r="U3" s="27"/>
      <c r="V3" s="26" t="s">
        <v>1180</v>
      </c>
      <c r="W3" s="27"/>
      <c r="X3" s="24" t="s">
        <v>21</v>
      </c>
      <c r="Y3" s="27"/>
      <c r="Z3" s="26" t="s">
        <v>22</v>
      </c>
      <c r="AA3" s="23" t="s">
        <v>16</v>
      </c>
      <c r="AB3" s="27"/>
      <c r="AC3" s="24" t="s">
        <v>1101</v>
      </c>
      <c r="AD3" s="25"/>
      <c r="AE3" s="24" t="s">
        <v>1102</v>
      </c>
      <c r="AF3" s="25"/>
      <c r="AG3" s="24" t="s">
        <v>1103</v>
      </c>
      <c r="AH3" s="27"/>
      <c r="AI3" s="24" t="s">
        <v>23</v>
      </c>
      <c r="AJ3" s="23" t="s">
        <v>16</v>
      </c>
      <c r="AK3" s="28"/>
      <c r="AL3" s="24" t="s">
        <v>24</v>
      </c>
      <c r="AM3" s="25"/>
      <c r="AN3" s="24" t="s">
        <v>25</v>
      </c>
      <c r="AO3" s="27"/>
      <c r="AP3" s="24" t="s">
        <v>26</v>
      </c>
      <c r="AQ3" s="28"/>
      <c r="AR3" s="24" t="s">
        <v>27</v>
      </c>
      <c r="AS3" s="28"/>
      <c r="AT3" s="24" t="s">
        <v>28</v>
      </c>
      <c r="AU3" s="28"/>
      <c r="AV3" s="24" t="s">
        <v>1171</v>
      </c>
      <c r="AW3" s="28"/>
      <c r="AX3" s="24" t="s">
        <v>1172</v>
      </c>
      <c r="AY3" s="29"/>
      <c r="AZ3" s="24" t="s">
        <v>1174</v>
      </c>
      <c r="BA3" s="25"/>
      <c r="BB3" s="24" t="s">
        <v>1173</v>
      </c>
      <c r="BC3" s="27"/>
      <c r="BD3" s="26" t="s">
        <v>29</v>
      </c>
      <c r="BE3" s="29"/>
      <c r="BF3" s="26" t="s">
        <v>768</v>
      </c>
      <c r="BG3" s="27"/>
      <c r="BH3" s="26" t="s">
        <v>30</v>
      </c>
    </row>
    <row r="4" spans="1:60" s="30" customFormat="1" x14ac:dyDescent="0.3">
      <c r="A4" s="20"/>
      <c r="B4" s="31" t="s">
        <v>31</v>
      </c>
      <c r="C4" s="21"/>
      <c r="D4" s="32" t="s">
        <v>1119</v>
      </c>
      <c r="E4" s="32"/>
      <c r="F4" s="33"/>
      <c r="G4" s="33"/>
      <c r="H4" s="34"/>
      <c r="I4" s="32" t="s">
        <v>1123</v>
      </c>
      <c r="J4" s="33"/>
      <c r="K4" s="34"/>
      <c r="L4" s="32" t="s">
        <v>1163</v>
      </c>
      <c r="M4" s="32"/>
      <c r="N4" s="33"/>
      <c r="O4" s="33"/>
      <c r="P4" s="35"/>
      <c r="Q4" s="32" t="s">
        <v>1168</v>
      </c>
      <c r="R4" s="32"/>
      <c r="S4" s="33"/>
      <c r="T4" s="33"/>
      <c r="U4" s="35"/>
      <c r="V4" s="32"/>
      <c r="W4" s="35"/>
      <c r="X4" s="32"/>
      <c r="Y4" s="35"/>
      <c r="Z4" s="32" t="s">
        <v>1179</v>
      </c>
      <c r="AA4" s="32"/>
      <c r="AB4" s="35"/>
      <c r="AC4" s="38" t="s">
        <v>1097</v>
      </c>
      <c r="AD4" s="67"/>
      <c r="AE4" s="38" t="s">
        <v>1098</v>
      </c>
      <c r="AF4" s="67"/>
      <c r="AG4" s="38" t="s">
        <v>1099</v>
      </c>
      <c r="AH4" s="35"/>
      <c r="AI4" s="32" t="s">
        <v>1108</v>
      </c>
      <c r="AJ4" s="32"/>
      <c r="AK4" s="35"/>
      <c r="AL4" s="32"/>
      <c r="AM4" s="34"/>
      <c r="AN4" s="32" t="s">
        <v>1117</v>
      </c>
      <c r="AO4" s="35"/>
      <c r="AP4" s="36" t="s">
        <v>1114</v>
      </c>
      <c r="AQ4" s="35"/>
      <c r="AR4" s="36" t="s">
        <v>1115</v>
      </c>
      <c r="AS4" s="35"/>
      <c r="AT4" s="36" t="s">
        <v>1176</v>
      </c>
      <c r="AU4" s="35"/>
      <c r="AV4" s="32" t="s">
        <v>1177</v>
      </c>
      <c r="AW4" s="35"/>
      <c r="AX4" s="32" t="s">
        <v>1178</v>
      </c>
      <c r="AY4" s="34"/>
      <c r="AZ4" s="32" t="s">
        <v>1169</v>
      </c>
      <c r="BA4" s="67"/>
      <c r="BB4" s="32" t="s">
        <v>1170</v>
      </c>
      <c r="BC4" s="35"/>
      <c r="BD4" s="32" t="s">
        <v>1109</v>
      </c>
      <c r="BE4" s="67"/>
      <c r="BF4" s="32" t="s">
        <v>769</v>
      </c>
      <c r="BG4" s="35"/>
      <c r="BH4" s="32" t="s">
        <v>1175</v>
      </c>
    </row>
    <row r="5" spans="1:60" s="30" customFormat="1" x14ac:dyDescent="0.3">
      <c r="A5" s="20"/>
      <c r="B5" s="31" t="s">
        <v>32</v>
      </c>
      <c r="C5" s="21"/>
      <c r="D5" s="38">
        <v>10.6</v>
      </c>
      <c r="E5" s="38"/>
      <c r="F5" s="33"/>
      <c r="G5" s="39"/>
      <c r="H5" s="34"/>
      <c r="I5" s="40">
        <v>0.5</v>
      </c>
      <c r="J5" s="33"/>
      <c r="K5" s="34"/>
      <c r="L5" s="38">
        <v>8.5</v>
      </c>
      <c r="M5" s="38"/>
      <c r="N5" s="33"/>
      <c r="O5" s="39"/>
      <c r="P5" s="35"/>
      <c r="Q5" s="38">
        <v>32.5</v>
      </c>
      <c r="R5" s="38"/>
      <c r="S5" s="33"/>
      <c r="T5" s="39"/>
      <c r="U5" s="35"/>
      <c r="V5" s="38"/>
      <c r="W5" s="35"/>
      <c r="X5" s="38"/>
      <c r="Y5" s="35"/>
      <c r="Z5" s="38">
        <v>9.5</v>
      </c>
      <c r="AA5" s="38"/>
      <c r="AB5" s="35"/>
      <c r="AC5" s="38">
        <v>6.1</v>
      </c>
      <c r="AD5" s="68"/>
      <c r="AE5" s="38">
        <v>6.1</v>
      </c>
      <c r="AF5" s="68"/>
      <c r="AG5" s="38">
        <v>6</v>
      </c>
      <c r="AH5" s="35"/>
      <c r="AI5" s="41">
        <v>33</v>
      </c>
      <c r="AJ5" s="42"/>
      <c r="AK5" s="35"/>
      <c r="AL5" s="42" t="s">
        <v>1116</v>
      </c>
      <c r="AM5" s="34"/>
      <c r="AN5" s="38">
        <v>1.4</v>
      </c>
      <c r="AO5" s="35"/>
      <c r="AP5" s="41">
        <v>10</v>
      </c>
      <c r="AQ5" s="96"/>
      <c r="AR5" s="41">
        <v>4.5</v>
      </c>
      <c r="AS5" s="96"/>
      <c r="AT5" s="41">
        <v>14</v>
      </c>
      <c r="AU5" s="35"/>
      <c r="AV5" s="38">
        <v>1.7</v>
      </c>
      <c r="AW5" s="35"/>
      <c r="AX5" s="38">
        <v>11.8</v>
      </c>
      <c r="AY5" s="34"/>
      <c r="AZ5" s="38">
        <v>2.9</v>
      </c>
      <c r="BA5" s="68"/>
      <c r="BB5" s="38">
        <v>15.4</v>
      </c>
      <c r="BC5" s="35"/>
      <c r="BD5" s="38">
        <v>5.3</v>
      </c>
      <c r="BE5" s="68"/>
      <c r="BF5" s="38">
        <v>94.8</v>
      </c>
      <c r="BG5" s="35"/>
      <c r="BH5" s="43">
        <v>7800</v>
      </c>
    </row>
    <row r="6" spans="1:60" s="37" customFormat="1" ht="15.75" customHeight="1" x14ac:dyDescent="0.3">
      <c r="A6" s="20"/>
      <c r="B6" s="44"/>
      <c r="C6" s="21"/>
      <c r="D6" s="45"/>
      <c r="E6" s="46"/>
      <c r="F6" s="47"/>
      <c r="G6" s="47"/>
      <c r="H6" s="34"/>
      <c r="I6" s="48"/>
      <c r="J6" s="47"/>
      <c r="K6" s="34"/>
      <c r="L6" s="48"/>
      <c r="M6" s="46"/>
      <c r="N6" s="49"/>
      <c r="O6" s="47"/>
      <c r="P6" s="35"/>
      <c r="R6" s="46"/>
      <c r="S6" s="47"/>
      <c r="T6" s="47"/>
      <c r="U6" s="35"/>
      <c r="V6" s="49"/>
      <c r="W6" s="35"/>
      <c r="X6" s="50"/>
      <c r="Y6" s="35"/>
      <c r="Z6" s="45"/>
      <c r="AA6" s="46"/>
      <c r="AB6" s="35"/>
      <c r="AC6" s="49"/>
      <c r="AD6" s="34"/>
      <c r="AE6" s="49"/>
      <c r="AF6" s="34"/>
      <c r="AG6" s="49"/>
      <c r="AH6" s="35"/>
      <c r="AI6" s="45"/>
      <c r="AJ6" s="46"/>
      <c r="AK6" s="35"/>
      <c r="AL6" s="46"/>
      <c r="AM6" s="34"/>
      <c r="AN6" s="46"/>
      <c r="AO6" s="35"/>
      <c r="AP6" s="51"/>
      <c r="AQ6" s="35"/>
      <c r="AR6" s="51"/>
      <c r="AS6" s="35"/>
      <c r="AT6" s="50"/>
      <c r="AU6" s="35"/>
      <c r="AV6" s="50"/>
      <c r="AW6" s="35"/>
      <c r="AX6" s="50"/>
      <c r="AY6" s="34"/>
      <c r="AZ6" s="50"/>
      <c r="BA6" s="69"/>
      <c r="BB6" s="50"/>
      <c r="BC6" s="35"/>
      <c r="BD6" s="50"/>
      <c r="BE6" s="69"/>
      <c r="BF6" s="55"/>
      <c r="BG6" s="35"/>
      <c r="BH6" s="51"/>
    </row>
    <row r="7" spans="1:60" s="37" customFormat="1" ht="15.75" customHeight="1" x14ac:dyDescent="0.3">
      <c r="A7" s="108"/>
      <c r="B7" s="109" t="s">
        <v>1209</v>
      </c>
      <c r="C7" s="21"/>
      <c r="D7" s="110"/>
      <c r="E7" s="110"/>
      <c r="F7" s="110"/>
      <c r="G7" s="110"/>
      <c r="H7" s="111"/>
      <c r="I7" s="110"/>
      <c r="J7" s="110"/>
      <c r="K7" s="112"/>
      <c r="L7" s="110"/>
      <c r="M7" s="110"/>
      <c r="N7" s="110"/>
      <c r="O7" s="110"/>
      <c r="P7" s="111"/>
      <c r="Q7" s="110"/>
      <c r="R7" s="110"/>
      <c r="S7" s="113"/>
      <c r="T7" s="113"/>
      <c r="U7" s="114"/>
      <c r="V7" s="113"/>
      <c r="W7" s="21"/>
      <c r="X7" s="113"/>
      <c r="Y7" s="21"/>
      <c r="Z7" s="113"/>
      <c r="AA7" s="113"/>
      <c r="AB7" s="21"/>
      <c r="AC7" s="113"/>
      <c r="AD7" s="21"/>
      <c r="AE7" s="115"/>
      <c r="AF7" s="21"/>
      <c r="AG7" s="115"/>
      <c r="AH7" s="21"/>
      <c r="AI7" s="116"/>
      <c r="AJ7" s="116"/>
      <c r="AL7" s="115"/>
      <c r="AN7" s="115"/>
      <c r="AP7" s="115"/>
      <c r="AR7" s="115"/>
      <c r="AT7" s="115"/>
      <c r="AV7" s="115"/>
      <c r="AX7" s="115"/>
      <c r="AZ7" s="115"/>
      <c r="BB7" s="115"/>
      <c r="BD7" s="115"/>
      <c r="BF7" s="115"/>
      <c r="BH7" s="115"/>
    </row>
    <row r="8" spans="1:60" s="61" customFormat="1" ht="15.75" customHeight="1" x14ac:dyDescent="0.3">
      <c r="A8" s="8" t="s">
        <v>210</v>
      </c>
      <c r="B8" s="8" t="s">
        <v>211</v>
      </c>
      <c r="C8" s="123"/>
      <c r="D8" s="81">
        <v>7.5842000000000001</v>
      </c>
      <c r="E8" s="52" t="s">
        <v>38</v>
      </c>
      <c r="F8" s="84" t="s">
        <v>42</v>
      </c>
      <c r="G8" s="99" t="s">
        <v>264</v>
      </c>
      <c r="H8" s="13"/>
      <c r="I8" s="74">
        <v>0.38369999999999999</v>
      </c>
      <c r="J8" s="76" t="s">
        <v>39</v>
      </c>
      <c r="K8" s="53"/>
      <c r="L8" s="82">
        <v>13.0657</v>
      </c>
      <c r="M8" s="52" t="s">
        <v>38</v>
      </c>
      <c r="N8" s="75" t="s">
        <v>39</v>
      </c>
      <c r="O8" s="99" t="s">
        <v>399</v>
      </c>
      <c r="P8" s="54"/>
      <c r="Q8" s="82">
        <v>79.223699999999994</v>
      </c>
      <c r="R8" s="52" t="s">
        <v>35</v>
      </c>
      <c r="S8" s="75" t="s">
        <v>39</v>
      </c>
      <c r="T8" s="99" t="s">
        <v>316</v>
      </c>
      <c r="U8" s="54"/>
      <c r="V8" s="118">
        <v>116</v>
      </c>
      <c r="W8" s="54"/>
      <c r="X8" s="11">
        <v>11</v>
      </c>
      <c r="Y8" s="54"/>
      <c r="Z8" s="91">
        <v>33.121233601918426</v>
      </c>
      <c r="AA8" s="52" t="s">
        <v>38</v>
      </c>
      <c r="AB8" s="54"/>
      <c r="AC8" s="75">
        <v>5.5</v>
      </c>
      <c r="AD8" s="59"/>
      <c r="AE8" s="75">
        <v>5.5</v>
      </c>
      <c r="AF8" s="59"/>
      <c r="AG8" s="75">
        <v>6.4</v>
      </c>
      <c r="AH8" s="54"/>
      <c r="AI8" s="101">
        <v>32.976999999999997</v>
      </c>
      <c r="AJ8" s="52" t="s">
        <v>38</v>
      </c>
      <c r="AK8" s="54"/>
      <c r="AL8" s="55" t="s">
        <v>44</v>
      </c>
      <c r="AM8" s="56"/>
      <c r="AN8" s="55">
        <v>0.43502515775654049</v>
      </c>
      <c r="AO8" s="57"/>
      <c r="AP8" s="58">
        <v>10</v>
      </c>
      <c r="AQ8" s="54"/>
      <c r="AR8" s="58">
        <v>5</v>
      </c>
      <c r="AS8" s="54"/>
      <c r="AT8" s="104">
        <v>16</v>
      </c>
      <c r="AU8" s="54"/>
      <c r="AV8" s="91">
        <v>2.3666666666666667</v>
      </c>
      <c r="AW8" s="54"/>
      <c r="AX8" s="92">
        <v>10</v>
      </c>
      <c r="AY8" s="59"/>
      <c r="AZ8" s="91">
        <v>3.1</v>
      </c>
      <c r="BA8" s="59"/>
      <c r="BB8" s="75">
        <v>13.833333333333334</v>
      </c>
      <c r="BC8" s="57"/>
      <c r="BD8" s="55">
        <v>3.3</v>
      </c>
      <c r="BE8" s="70"/>
      <c r="BF8" s="55">
        <v>96.7</v>
      </c>
      <c r="BG8" s="54"/>
      <c r="BH8" s="60">
        <v>5300</v>
      </c>
    </row>
    <row r="9" spans="1:60" s="61" customFormat="1" ht="15.75" customHeight="1" x14ac:dyDescent="0.3">
      <c r="A9" s="8" t="s">
        <v>379</v>
      </c>
      <c r="B9" s="8" t="s">
        <v>380</v>
      </c>
      <c r="C9" s="123"/>
      <c r="D9" s="81">
        <v>7.7110000000000003</v>
      </c>
      <c r="E9" s="52" t="s">
        <v>35</v>
      </c>
      <c r="F9" s="84" t="s">
        <v>42</v>
      </c>
      <c r="G9" s="99" t="s">
        <v>750</v>
      </c>
      <c r="H9" s="13"/>
      <c r="I9" s="74">
        <v>0.50443000000000005</v>
      </c>
      <c r="J9" s="76" t="s">
        <v>39</v>
      </c>
      <c r="K9" s="53"/>
      <c r="L9" s="82">
        <v>15.4453</v>
      </c>
      <c r="M9" s="52" t="s">
        <v>38</v>
      </c>
      <c r="N9" s="75" t="s">
        <v>39</v>
      </c>
      <c r="O9" s="99" t="s">
        <v>72</v>
      </c>
      <c r="P9" s="54"/>
      <c r="Q9" s="82">
        <v>76.897499999999994</v>
      </c>
      <c r="R9" s="52" t="s">
        <v>35</v>
      </c>
      <c r="S9" s="75" t="s">
        <v>39</v>
      </c>
      <c r="T9" s="99" t="s">
        <v>264</v>
      </c>
      <c r="U9" s="54"/>
      <c r="V9" s="118">
        <v>148</v>
      </c>
      <c r="W9" s="54"/>
      <c r="X9" s="11">
        <v>39</v>
      </c>
      <c r="Y9" s="54"/>
      <c r="Z9" s="91">
        <v>20.192931661489123</v>
      </c>
      <c r="AA9" s="52" t="s">
        <v>41</v>
      </c>
      <c r="AB9" s="54"/>
      <c r="AC9" s="52" t="s">
        <v>43</v>
      </c>
      <c r="AD9" s="59"/>
      <c r="AE9" s="52" t="s">
        <v>43</v>
      </c>
      <c r="AF9" s="59"/>
      <c r="AG9" s="52" t="s">
        <v>43</v>
      </c>
      <c r="AH9" s="54"/>
      <c r="AI9" s="101">
        <v>18.103999999999999</v>
      </c>
      <c r="AJ9" s="52" t="s">
        <v>35</v>
      </c>
      <c r="AK9" s="54"/>
      <c r="AL9" s="55" t="s">
        <v>44</v>
      </c>
      <c r="AM9" s="56"/>
      <c r="AN9" s="55">
        <v>0.60729094415462159</v>
      </c>
      <c r="AO9" s="57"/>
      <c r="AP9" s="58">
        <v>10</v>
      </c>
      <c r="AQ9" s="54"/>
      <c r="AR9" s="58">
        <v>4</v>
      </c>
      <c r="AS9" s="54"/>
      <c r="AT9" s="104">
        <v>16</v>
      </c>
      <c r="AU9" s="54"/>
      <c r="AV9" s="75">
        <v>1.8333333333333333</v>
      </c>
      <c r="AW9" s="54"/>
      <c r="AX9" s="92">
        <v>8.4333333333333336</v>
      </c>
      <c r="AY9" s="59"/>
      <c r="AZ9" s="75">
        <v>2.9166666666666665</v>
      </c>
      <c r="BA9" s="59"/>
      <c r="BB9" s="92">
        <v>11.033333333333333</v>
      </c>
      <c r="BC9" s="57"/>
      <c r="BD9" s="55">
        <v>6.6</v>
      </c>
      <c r="BE9" s="70"/>
      <c r="BF9" s="55">
        <v>93.4</v>
      </c>
      <c r="BG9" s="54"/>
      <c r="BH9" s="60">
        <v>5900</v>
      </c>
    </row>
    <row r="10" spans="1:60" s="61" customFormat="1" ht="15.75" customHeight="1" x14ac:dyDescent="0.3">
      <c r="A10" s="8" t="s">
        <v>515</v>
      </c>
      <c r="B10" s="8" t="s">
        <v>516</v>
      </c>
      <c r="C10" s="123"/>
      <c r="D10" s="73">
        <v>9.7056000000000004</v>
      </c>
      <c r="E10" s="52" t="s">
        <v>38</v>
      </c>
      <c r="F10" s="83" t="s">
        <v>36</v>
      </c>
      <c r="G10" s="99" t="s">
        <v>550</v>
      </c>
      <c r="H10" s="13"/>
      <c r="I10" s="86">
        <v>0.30126999999999998</v>
      </c>
      <c r="J10" s="76" t="s">
        <v>39</v>
      </c>
      <c r="K10" s="53"/>
      <c r="L10" s="82">
        <v>16.183199999999999</v>
      </c>
      <c r="M10" s="52" t="s">
        <v>38</v>
      </c>
      <c r="N10" s="91" t="s">
        <v>36</v>
      </c>
      <c r="O10" s="99" t="s">
        <v>226</v>
      </c>
      <c r="P10" s="54"/>
      <c r="Q10" s="82">
        <v>81.091300000000004</v>
      </c>
      <c r="R10" s="52" t="s">
        <v>35</v>
      </c>
      <c r="S10" s="75" t="s">
        <v>39</v>
      </c>
      <c r="T10" s="99" t="s">
        <v>40</v>
      </c>
      <c r="U10" s="54"/>
      <c r="V10" s="119">
        <v>250</v>
      </c>
      <c r="W10" s="54"/>
      <c r="X10" s="11">
        <v>-9</v>
      </c>
      <c r="Y10" s="54"/>
      <c r="Z10" s="91">
        <v>62.34121875640821</v>
      </c>
      <c r="AA10" s="52" t="s">
        <v>41</v>
      </c>
      <c r="AB10" s="54"/>
      <c r="AC10" s="52" t="s">
        <v>43</v>
      </c>
      <c r="AD10" s="59"/>
      <c r="AE10" s="52" t="s">
        <v>43</v>
      </c>
      <c r="AF10" s="59"/>
      <c r="AG10" s="52" t="s">
        <v>43</v>
      </c>
      <c r="AH10" s="54"/>
      <c r="AI10" s="102">
        <v>3.6709999999999998</v>
      </c>
      <c r="AJ10" s="52" t="s">
        <v>35</v>
      </c>
      <c r="AK10" s="54"/>
      <c r="AL10" s="55" t="s">
        <v>44</v>
      </c>
      <c r="AM10" s="56"/>
      <c r="AN10" s="55">
        <v>0.27306101756704415</v>
      </c>
      <c r="AO10" s="57"/>
      <c r="AP10" s="58">
        <v>10</v>
      </c>
      <c r="AQ10" s="54"/>
      <c r="AR10" s="58">
        <v>5</v>
      </c>
      <c r="AS10" s="54"/>
      <c r="AT10" s="106">
        <v>13</v>
      </c>
      <c r="AU10" s="54"/>
      <c r="AV10" s="91">
        <v>2.5166666666666666</v>
      </c>
      <c r="AW10" s="54"/>
      <c r="AX10" s="92">
        <v>9.3000000000000007</v>
      </c>
      <c r="AY10" s="59"/>
      <c r="AZ10" s="91">
        <v>3.4166666666666665</v>
      </c>
      <c r="BA10" s="59"/>
      <c r="BB10" s="92">
        <v>11.416666666666666</v>
      </c>
      <c r="BC10" s="57"/>
      <c r="BD10" s="55">
        <v>0.4</v>
      </c>
      <c r="BE10" s="70"/>
      <c r="BF10" s="55">
        <v>99.6</v>
      </c>
      <c r="BG10" s="54"/>
      <c r="BH10" s="60">
        <v>6200</v>
      </c>
    </row>
    <row r="11" spans="1:60" s="37" customFormat="1" ht="12.75" customHeight="1" x14ac:dyDescent="0.3">
      <c r="A11" s="20"/>
      <c r="B11" s="44"/>
      <c r="C11" s="21"/>
      <c r="D11" s="45"/>
      <c r="E11" s="46"/>
      <c r="F11" s="47"/>
      <c r="G11" s="47"/>
      <c r="H11" s="34"/>
      <c r="I11" s="48"/>
      <c r="J11" s="47"/>
      <c r="K11" s="34"/>
      <c r="L11" s="48"/>
      <c r="M11" s="46"/>
      <c r="N11" s="49"/>
      <c r="O11" s="47"/>
      <c r="P11" s="35"/>
      <c r="R11" s="46"/>
      <c r="S11" s="47"/>
      <c r="T11" s="47"/>
      <c r="U11" s="35"/>
      <c r="V11" s="49"/>
      <c r="W11" s="35"/>
      <c r="X11" s="50"/>
      <c r="Y11" s="35"/>
      <c r="Z11" s="45"/>
      <c r="AA11" s="46"/>
      <c r="AB11" s="35"/>
      <c r="AC11" s="49"/>
      <c r="AD11" s="34"/>
      <c r="AE11" s="49"/>
      <c r="AF11" s="34"/>
      <c r="AG11" s="49"/>
      <c r="AH11" s="35"/>
      <c r="AI11" s="45"/>
      <c r="AJ11" s="46"/>
      <c r="AK11" s="35"/>
      <c r="AL11" s="46"/>
      <c r="AM11" s="34"/>
      <c r="AN11" s="46"/>
      <c r="AO11" s="35"/>
      <c r="AP11" s="51"/>
      <c r="AQ11" s="35"/>
      <c r="AR11" s="51"/>
      <c r="AS11" s="35"/>
      <c r="AT11" s="50"/>
      <c r="AU11" s="35"/>
      <c r="AV11" s="50"/>
      <c r="AW11" s="35"/>
      <c r="AX11" s="50"/>
      <c r="AY11" s="34"/>
      <c r="AZ11" s="50"/>
      <c r="BA11" s="69"/>
      <c r="BB11" s="50"/>
      <c r="BC11" s="35"/>
      <c r="BD11" s="50"/>
      <c r="BE11" s="69"/>
      <c r="BF11" s="55"/>
      <c r="BG11" s="35"/>
      <c r="BH11" s="51"/>
    </row>
    <row r="12" spans="1:60" s="37" customFormat="1" ht="27.6" x14ac:dyDescent="0.3">
      <c r="A12" s="108"/>
      <c r="B12" s="124" t="s">
        <v>1207</v>
      </c>
      <c r="C12" s="21"/>
      <c r="D12" s="110"/>
      <c r="E12" s="110"/>
      <c r="F12" s="110"/>
      <c r="G12" s="110"/>
      <c r="H12" s="111"/>
      <c r="I12" s="110"/>
      <c r="J12" s="110"/>
      <c r="K12" s="112"/>
      <c r="L12" s="110"/>
      <c r="M12" s="110"/>
      <c r="N12" s="110"/>
      <c r="O12" s="110"/>
      <c r="P12" s="111"/>
      <c r="Q12" s="110"/>
      <c r="R12" s="110"/>
      <c r="S12" s="113"/>
      <c r="T12" s="113"/>
      <c r="U12" s="114"/>
      <c r="V12" s="113"/>
      <c r="W12" s="21"/>
      <c r="X12" s="113"/>
      <c r="Y12" s="21"/>
      <c r="Z12" s="113"/>
      <c r="AA12" s="113"/>
      <c r="AB12" s="21"/>
      <c r="AC12" s="113"/>
      <c r="AD12" s="21"/>
      <c r="AE12" s="115"/>
      <c r="AF12" s="21"/>
      <c r="AG12" s="115"/>
      <c r="AH12" s="21"/>
      <c r="AI12" s="116"/>
      <c r="AJ12" s="116"/>
      <c r="AL12" s="115"/>
      <c r="AN12" s="115"/>
      <c r="AP12" s="115"/>
      <c r="AR12" s="115"/>
      <c r="AT12" s="115"/>
      <c r="AV12" s="115"/>
      <c r="AX12" s="115"/>
      <c r="AZ12" s="115"/>
      <c r="BB12" s="115"/>
      <c r="BD12" s="115"/>
      <c r="BF12" s="115"/>
      <c r="BH12" s="115"/>
    </row>
    <row r="13" spans="1:60" s="61" customFormat="1" ht="15.75" customHeight="1" x14ac:dyDescent="0.3">
      <c r="A13" s="8" t="s">
        <v>33</v>
      </c>
      <c r="B13" s="8" t="s">
        <v>34</v>
      </c>
      <c r="C13" s="123"/>
      <c r="D13" s="81">
        <v>9.0484000000000009</v>
      </c>
      <c r="E13" s="52" t="s">
        <v>35</v>
      </c>
      <c r="F13" s="85" t="s">
        <v>39</v>
      </c>
      <c r="G13" s="99" t="s">
        <v>156</v>
      </c>
      <c r="H13" s="13"/>
      <c r="I13" s="86">
        <v>0.26767999999999997</v>
      </c>
      <c r="J13" s="90" t="s">
        <v>42</v>
      </c>
      <c r="K13" s="53"/>
      <c r="L13" s="81">
        <v>6.8710000000000004</v>
      </c>
      <c r="M13" s="52" t="s">
        <v>35</v>
      </c>
      <c r="N13" s="75" t="s">
        <v>39</v>
      </c>
      <c r="O13" s="99" t="s">
        <v>719</v>
      </c>
      <c r="P13" s="54"/>
      <c r="Q13" s="73">
        <v>31.421399999999998</v>
      </c>
      <c r="R13" s="52" t="s">
        <v>35</v>
      </c>
      <c r="S13" s="75" t="s">
        <v>39</v>
      </c>
      <c r="T13" s="99" t="s">
        <v>754</v>
      </c>
      <c r="U13" s="54"/>
      <c r="V13" s="117">
        <v>44</v>
      </c>
      <c r="W13" s="54"/>
      <c r="X13" s="11">
        <v>23</v>
      </c>
      <c r="Y13" s="54"/>
      <c r="Z13" s="75">
        <v>10.831058058984137</v>
      </c>
      <c r="AA13" s="52" t="s">
        <v>38</v>
      </c>
      <c r="AB13" s="54"/>
      <c r="AC13" s="52" t="s">
        <v>43</v>
      </c>
      <c r="AD13" s="59"/>
      <c r="AE13" s="52" t="s">
        <v>43</v>
      </c>
      <c r="AF13" s="59"/>
      <c r="AG13" s="52" t="s">
        <v>43</v>
      </c>
      <c r="AH13" s="54"/>
      <c r="AI13" s="101">
        <v>21.431000000000001</v>
      </c>
      <c r="AJ13" s="52" t="s">
        <v>35</v>
      </c>
      <c r="AK13" s="54"/>
      <c r="AL13" s="55" t="s">
        <v>44</v>
      </c>
      <c r="AM13" s="56"/>
      <c r="AN13" s="55">
        <v>0.97028228445066234</v>
      </c>
      <c r="AO13" s="57"/>
      <c r="AP13" s="58">
        <v>10</v>
      </c>
      <c r="AQ13" s="54"/>
      <c r="AR13" s="58">
        <v>5</v>
      </c>
      <c r="AS13" s="54"/>
      <c r="AT13" s="106">
        <v>13</v>
      </c>
      <c r="AU13" s="54"/>
      <c r="AV13" s="75">
        <v>1.55</v>
      </c>
      <c r="AW13" s="54"/>
      <c r="AX13" s="75">
        <v>12.3</v>
      </c>
      <c r="AY13" s="59"/>
      <c r="AZ13" s="75">
        <v>2.8</v>
      </c>
      <c r="BA13" s="59"/>
      <c r="BB13" s="75">
        <v>15.333333333333334</v>
      </c>
      <c r="BC13" s="57"/>
      <c r="BD13" s="55">
        <v>5.0999999999999996</v>
      </c>
      <c r="BE13" s="70"/>
      <c r="BF13" s="55">
        <v>94.9</v>
      </c>
      <c r="BG13" s="54"/>
      <c r="BH13" s="60">
        <v>6100</v>
      </c>
    </row>
    <row r="14" spans="1:60" s="61" customFormat="1" ht="15.75" customHeight="1" x14ac:dyDescent="0.3">
      <c r="A14" s="8" t="s">
        <v>45</v>
      </c>
      <c r="B14" s="8" t="s">
        <v>46</v>
      </c>
      <c r="C14" s="123"/>
      <c r="D14" s="73">
        <v>10.6717</v>
      </c>
      <c r="E14" s="52" t="s">
        <v>38</v>
      </c>
      <c r="F14" s="83" t="s">
        <v>36</v>
      </c>
      <c r="G14" s="99" t="s">
        <v>101</v>
      </c>
      <c r="H14" s="13"/>
      <c r="I14" s="86">
        <v>0.33567000000000002</v>
      </c>
      <c r="J14" s="76" t="s">
        <v>39</v>
      </c>
      <c r="K14" s="53"/>
      <c r="L14" s="73">
        <v>8.5056999999999992</v>
      </c>
      <c r="M14" s="52" t="s">
        <v>38</v>
      </c>
      <c r="N14" s="75" t="s">
        <v>39</v>
      </c>
      <c r="O14" s="99" t="s">
        <v>174</v>
      </c>
      <c r="P14" s="54"/>
      <c r="Q14" s="73">
        <v>37.230200000000004</v>
      </c>
      <c r="R14" s="52" t="s">
        <v>38</v>
      </c>
      <c r="S14" s="91" t="s">
        <v>36</v>
      </c>
      <c r="T14" s="99" t="s">
        <v>757</v>
      </c>
      <c r="U14" s="54"/>
      <c r="V14" s="118">
        <v>150</v>
      </c>
      <c r="W14" s="54"/>
      <c r="X14" s="11">
        <v>-10</v>
      </c>
      <c r="Y14" s="54"/>
      <c r="Z14" s="75">
        <v>8.4807184451460795</v>
      </c>
      <c r="AA14" s="52" t="s">
        <v>38</v>
      </c>
      <c r="AB14" s="54"/>
      <c r="AC14" s="75">
        <v>6</v>
      </c>
      <c r="AD14" s="59"/>
      <c r="AE14" s="75">
        <v>6.1</v>
      </c>
      <c r="AF14" s="59"/>
      <c r="AG14" s="92">
        <v>6.6</v>
      </c>
      <c r="AH14" s="54"/>
      <c r="AI14" s="101">
        <v>33.384999999999998</v>
      </c>
      <c r="AJ14" s="52" t="s">
        <v>41</v>
      </c>
      <c r="AK14" s="54"/>
      <c r="AL14" s="55" t="s">
        <v>44</v>
      </c>
      <c r="AM14" s="56"/>
      <c r="AN14" s="55">
        <v>0.76643035064188547</v>
      </c>
      <c r="AO14" s="57"/>
      <c r="AP14" s="58">
        <v>9</v>
      </c>
      <c r="AQ14" s="54"/>
      <c r="AR14" s="58">
        <v>4</v>
      </c>
      <c r="AS14" s="54"/>
      <c r="AT14" s="104">
        <v>15</v>
      </c>
      <c r="AU14" s="54"/>
      <c r="AV14" s="75">
        <v>1.6833333333333333</v>
      </c>
      <c r="AW14" s="54"/>
      <c r="AX14" s="92">
        <v>10.1</v>
      </c>
      <c r="AY14" s="59"/>
      <c r="AZ14" s="75">
        <v>2.8</v>
      </c>
      <c r="BA14" s="59"/>
      <c r="BB14" s="92">
        <v>11.683333333333334</v>
      </c>
      <c r="BC14" s="57"/>
      <c r="BD14" s="55">
        <v>7.5</v>
      </c>
      <c r="BE14" s="70"/>
      <c r="BF14" s="55">
        <v>92.5</v>
      </c>
      <c r="BG14" s="54"/>
      <c r="BH14" s="60">
        <v>7300</v>
      </c>
    </row>
    <row r="15" spans="1:60" s="61" customFormat="1" ht="15.75" customHeight="1" x14ac:dyDescent="0.3">
      <c r="A15" s="8" t="s">
        <v>86</v>
      </c>
      <c r="B15" s="8" t="s">
        <v>87</v>
      </c>
      <c r="C15" s="123"/>
      <c r="D15" s="73">
        <v>9.6087000000000007</v>
      </c>
      <c r="E15" s="52" t="s">
        <v>38</v>
      </c>
      <c r="F15" s="85" t="s">
        <v>39</v>
      </c>
      <c r="G15" s="99" t="s">
        <v>62</v>
      </c>
      <c r="H15" s="13"/>
      <c r="I15" s="74">
        <v>0.65344999999999998</v>
      </c>
      <c r="J15" s="89" t="s">
        <v>36</v>
      </c>
      <c r="K15" s="53"/>
      <c r="L15" s="81">
        <v>3.6815000000000002</v>
      </c>
      <c r="M15" s="52" t="s">
        <v>38</v>
      </c>
      <c r="N15" s="92" t="s">
        <v>42</v>
      </c>
      <c r="O15" s="99" t="s">
        <v>153</v>
      </c>
      <c r="P15" s="54"/>
      <c r="Q15" s="81">
        <v>25.807200000000002</v>
      </c>
      <c r="R15" s="52" t="s">
        <v>38</v>
      </c>
      <c r="S15" s="91" t="s">
        <v>36</v>
      </c>
      <c r="T15" s="99" t="s">
        <v>212</v>
      </c>
      <c r="U15" s="54"/>
      <c r="V15" s="117">
        <v>8</v>
      </c>
      <c r="W15" s="54"/>
      <c r="X15" s="11">
        <v>0</v>
      </c>
      <c r="Y15" s="54"/>
      <c r="Z15" s="92">
        <v>5.8167360011780724</v>
      </c>
      <c r="AA15" s="52" t="s">
        <v>38</v>
      </c>
      <c r="AB15" s="54"/>
      <c r="AC15" s="52" t="s">
        <v>43</v>
      </c>
      <c r="AD15" s="59"/>
      <c r="AE15" s="52" t="s">
        <v>43</v>
      </c>
      <c r="AF15" s="59"/>
      <c r="AG15" s="52" t="s">
        <v>43</v>
      </c>
      <c r="AH15" s="54"/>
      <c r="AI15" s="101">
        <v>40.680999999999997</v>
      </c>
      <c r="AJ15" s="52" t="s">
        <v>38</v>
      </c>
      <c r="AK15" s="54"/>
      <c r="AL15" s="55" t="s">
        <v>44</v>
      </c>
      <c r="AM15" s="56"/>
      <c r="AN15" s="55">
        <v>2.5402201524132089</v>
      </c>
      <c r="AO15" s="57"/>
      <c r="AP15" s="58">
        <v>9</v>
      </c>
      <c r="AQ15" s="54"/>
      <c r="AR15" s="58">
        <v>5</v>
      </c>
      <c r="AS15" s="54"/>
      <c r="AT15" s="105">
        <v>12</v>
      </c>
      <c r="AU15" s="54"/>
      <c r="AV15" s="92">
        <v>1.4833333333333334</v>
      </c>
      <c r="AW15" s="54"/>
      <c r="AX15" s="75">
        <v>11.9</v>
      </c>
      <c r="AY15" s="59"/>
      <c r="AZ15" s="75">
        <v>2.9</v>
      </c>
      <c r="BA15" s="59"/>
      <c r="BB15" s="91">
        <v>21.3</v>
      </c>
      <c r="BC15" s="57"/>
      <c r="BD15" s="55">
        <v>4.5999999999999996</v>
      </c>
      <c r="BE15" s="70"/>
      <c r="BF15" s="55">
        <v>95.4</v>
      </c>
      <c r="BG15" s="54"/>
      <c r="BH15" s="60">
        <v>7700</v>
      </c>
    </row>
    <row r="16" spans="1:60" s="61" customFormat="1" ht="15.75" customHeight="1" x14ac:dyDescent="0.3">
      <c r="A16" s="8" t="s">
        <v>106</v>
      </c>
      <c r="B16" s="8" t="s">
        <v>107</v>
      </c>
      <c r="C16" s="123"/>
      <c r="D16" s="81">
        <v>7.5911999999999997</v>
      </c>
      <c r="E16" s="52" t="s">
        <v>38</v>
      </c>
      <c r="F16" s="85" t="s">
        <v>39</v>
      </c>
      <c r="G16" s="99" t="s">
        <v>68</v>
      </c>
      <c r="H16" s="13"/>
      <c r="I16" s="74">
        <v>0.39978000000000002</v>
      </c>
      <c r="J16" s="76" t="s">
        <v>39</v>
      </c>
      <c r="K16" s="53"/>
      <c r="L16" s="82">
        <v>15.6089</v>
      </c>
      <c r="M16" s="52" t="s">
        <v>38</v>
      </c>
      <c r="N16" s="75" t="s">
        <v>39</v>
      </c>
      <c r="O16" s="99" t="s">
        <v>523</v>
      </c>
      <c r="P16" s="54"/>
      <c r="Q16" s="82">
        <v>44.495899999999999</v>
      </c>
      <c r="R16" s="52" t="s">
        <v>35</v>
      </c>
      <c r="S16" s="92" t="s">
        <v>42</v>
      </c>
      <c r="T16" s="99" t="s">
        <v>177</v>
      </c>
      <c r="U16" s="54"/>
      <c r="V16" s="118">
        <v>122</v>
      </c>
      <c r="W16" s="54"/>
      <c r="X16" s="11">
        <v>-20</v>
      </c>
      <c r="Y16" s="54"/>
      <c r="Z16" s="91">
        <v>24.780810587262202</v>
      </c>
      <c r="AA16" s="52" t="s">
        <v>38</v>
      </c>
      <c r="AB16" s="54"/>
      <c r="AC16" s="91">
        <v>4.7</v>
      </c>
      <c r="AD16" s="59"/>
      <c r="AE16" s="91">
        <v>4.5999999999999996</v>
      </c>
      <c r="AF16" s="59"/>
      <c r="AG16" s="91">
        <v>5.0999999999999996</v>
      </c>
      <c r="AH16" s="54"/>
      <c r="AI16" s="102">
        <v>14.57</v>
      </c>
      <c r="AJ16" s="52" t="s">
        <v>35</v>
      </c>
      <c r="AK16" s="54"/>
      <c r="AL16" s="55" t="s">
        <v>44</v>
      </c>
      <c r="AM16" s="56"/>
      <c r="AN16" s="55">
        <v>0.68376068376068377</v>
      </c>
      <c r="AO16" s="57"/>
      <c r="AP16" s="58">
        <v>9</v>
      </c>
      <c r="AQ16" s="54"/>
      <c r="AR16" s="58">
        <v>5</v>
      </c>
      <c r="AS16" s="54"/>
      <c r="AT16" s="105">
        <v>11</v>
      </c>
      <c r="AU16" s="54"/>
      <c r="AV16" s="75">
        <v>1.65</v>
      </c>
      <c r="AW16" s="54"/>
      <c r="AX16" s="75">
        <v>10.5</v>
      </c>
      <c r="AY16" s="59"/>
      <c r="AZ16" s="91">
        <v>3.4166666666666665</v>
      </c>
      <c r="BA16" s="59"/>
      <c r="BB16" s="75">
        <v>13.8</v>
      </c>
      <c r="BC16" s="57"/>
      <c r="BD16" s="55">
        <v>7.6</v>
      </c>
      <c r="BE16" s="70"/>
      <c r="BF16" s="55">
        <v>92.4</v>
      </c>
      <c r="BG16" s="54"/>
      <c r="BH16" s="60">
        <v>5700</v>
      </c>
    </row>
    <row r="17" spans="1:60" s="61" customFormat="1" ht="15.75" customHeight="1" x14ac:dyDescent="0.3">
      <c r="A17" s="8" t="s">
        <v>117</v>
      </c>
      <c r="B17" s="8" t="s">
        <v>118</v>
      </c>
      <c r="C17" s="123"/>
      <c r="D17" s="81">
        <v>7.0179999999999998</v>
      </c>
      <c r="E17" s="52" t="s">
        <v>38</v>
      </c>
      <c r="F17" s="84" t="s">
        <v>42</v>
      </c>
      <c r="G17" s="99" t="s">
        <v>212</v>
      </c>
      <c r="H17" s="13"/>
      <c r="I17" s="74">
        <v>0.44794</v>
      </c>
      <c r="J17" s="76" t="s">
        <v>39</v>
      </c>
      <c r="K17" s="53"/>
      <c r="L17" s="82">
        <v>11.7782</v>
      </c>
      <c r="M17" s="52" t="s">
        <v>41</v>
      </c>
      <c r="N17" s="75" t="s">
        <v>39</v>
      </c>
      <c r="O17" s="99" t="s">
        <v>205</v>
      </c>
      <c r="P17" s="54"/>
      <c r="Q17" s="82">
        <v>50.913499999999999</v>
      </c>
      <c r="R17" s="52" t="s">
        <v>35</v>
      </c>
      <c r="S17" s="91" t="s">
        <v>36</v>
      </c>
      <c r="T17" s="99" t="s">
        <v>750</v>
      </c>
      <c r="U17" s="54"/>
      <c r="V17" s="117">
        <v>59</v>
      </c>
      <c r="W17" s="54"/>
      <c r="X17" s="11">
        <v>2</v>
      </c>
      <c r="Y17" s="54"/>
      <c r="Z17" s="91">
        <v>11.345462755649212</v>
      </c>
      <c r="AA17" s="52" t="s">
        <v>35</v>
      </c>
      <c r="AB17" s="54"/>
      <c r="AC17" s="91">
        <v>5.0999999999999996</v>
      </c>
      <c r="AD17" s="59"/>
      <c r="AE17" s="91">
        <v>5.0999999999999996</v>
      </c>
      <c r="AF17" s="59"/>
      <c r="AG17" s="75">
        <v>5.8</v>
      </c>
      <c r="AH17" s="54"/>
      <c r="AI17" s="101">
        <v>18.103999999999999</v>
      </c>
      <c r="AJ17" s="52" t="s">
        <v>35</v>
      </c>
      <c r="AK17" s="54"/>
      <c r="AL17" s="55" t="s">
        <v>44</v>
      </c>
      <c r="AM17" s="56"/>
      <c r="AN17" s="55">
        <v>0.8466763250484487</v>
      </c>
      <c r="AO17" s="57"/>
      <c r="AP17" s="58">
        <v>9</v>
      </c>
      <c r="AQ17" s="54"/>
      <c r="AR17" s="58">
        <v>5</v>
      </c>
      <c r="AS17" s="54"/>
      <c r="AT17" s="104">
        <v>15</v>
      </c>
      <c r="AU17" s="54"/>
      <c r="AV17" s="91">
        <v>2.0666666666666669</v>
      </c>
      <c r="AW17" s="54"/>
      <c r="AX17" s="75">
        <v>10.666666666666666</v>
      </c>
      <c r="AY17" s="59"/>
      <c r="AZ17" s="92">
        <v>2.7833333333333332</v>
      </c>
      <c r="BA17" s="59"/>
      <c r="BB17" s="75">
        <v>15.383333333333333</v>
      </c>
      <c r="BC17" s="57"/>
      <c r="BD17" s="55">
        <v>6.6</v>
      </c>
      <c r="BE17" s="70"/>
      <c r="BF17" s="55">
        <v>93.4</v>
      </c>
      <c r="BG17" s="54"/>
      <c r="BH17" s="60">
        <v>6400</v>
      </c>
    </row>
    <row r="18" spans="1:60" s="61" customFormat="1" ht="15.75" customHeight="1" x14ac:dyDescent="0.3">
      <c r="A18" s="8" t="s">
        <v>126</v>
      </c>
      <c r="B18" s="8" t="s">
        <v>127</v>
      </c>
      <c r="C18" s="123"/>
      <c r="D18" s="73">
        <v>10.483700000000001</v>
      </c>
      <c r="E18" s="52" t="s">
        <v>38</v>
      </c>
      <c r="F18" s="85" t="s">
        <v>39</v>
      </c>
      <c r="G18" s="99" t="s">
        <v>59</v>
      </c>
      <c r="H18" s="13"/>
      <c r="I18" s="86">
        <v>0.12206</v>
      </c>
      <c r="J18" s="76" t="s">
        <v>39</v>
      </c>
      <c r="K18" s="53"/>
      <c r="L18" s="81">
        <v>6.0738000000000003</v>
      </c>
      <c r="M18" s="52" t="s">
        <v>38</v>
      </c>
      <c r="N18" s="91" t="s">
        <v>36</v>
      </c>
      <c r="O18" s="99" t="s">
        <v>169</v>
      </c>
      <c r="P18" s="54"/>
      <c r="Q18" s="82">
        <v>52.510199999999998</v>
      </c>
      <c r="R18" s="52" t="s">
        <v>38</v>
      </c>
      <c r="S18" s="91" t="s">
        <v>36</v>
      </c>
      <c r="T18" s="99" t="s">
        <v>466</v>
      </c>
      <c r="U18" s="54"/>
      <c r="V18" s="117">
        <v>52</v>
      </c>
      <c r="W18" s="54"/>
      <c r="X18" s="11">
        <v>-20</v>
      </c>
      <c r="Y18" s="54"/>
      <c r="Z18" s="91">
        <v>30.460790918927749</v>
      </c>
      <c r="AA18" s="52" t="s">
        <v>41</v>
      </c>
      <c r="AB18" s="54"/>
      <c r="AC18" s="92">
        <v>7.5</v>
      </c>
      <c r="AD18" s="59"/>
      <c r="AE18" s="92">
        <v>7.3</v>
      </c>
      <c r="AF18" s="59"/>
      <c r="AG18" s="91">
        <v>5.6</v>
      </c>
      <c r="AH18" s="54"/>
      <c r="AI18" s="102">
        <v>3.6709999999999998</v>
      </c>
      <c r="AJ18" s="52" t="s">
        <v>35</v>
      </c>
      <c r="AK18" s="54"/>
      <c r="AL18" s="55" t="s">
        <v>44</v>
      </c>
      <c r="AM18" s="56"/>
      <c r="AN18" s="55">
        <v>0.21436883689593922</v>
      </c>
      <c r="AO18" s="57"/>
      <c r="AP18" s="58">
        <v>9</v>
      </c>
      <c r="AQ18" s="54"/>
      <c r="AR18" s="58">
        <v>5</v>
      </c>
      <c r="AS18" s="54"/>
      <c r="AT18" s="104">
        <v>15</v>
      </c>
      <c r="AU18" s="54"/>
      <c r="AV18" s="91">
        <v>2.6166666666666667</v>
      </c>
      <c r="AW18" s="54"/>
      <c r="AX18" s="75">
        <v>11.1</v>
      </c>
      <c r="AY18" s="59"/>
      <c r="AZ18" s="91">
        <v>3.4666666666666668</v>
      </c>
      <c r="BA18" s="59"/>
      <c r="BB18" s="92">
        <v>12.2</v>
      </c>
      <c r="BC18" s="57"/>
      <c r="BD18" s="55">
        <v>0.4</v>
      </c>
      <c r="BE18" s="70"/>
      <c r="BF18" s="55">
        <v>99.6</v>
      </c>
      <c r="BG18" s="54"/>
      <c r="BH18" s="60">
        <v>5400</v>
      </c>
    </row>
    <row r="19" spans="1:60" s="61" customFormat="1" ht="15.75" customHeight="1" x14ac:dyDescent="0.3">
      <c r="A19" s="8" t="s">
        <v>139</v>
      </c>
      <c r="B19" s="8" t="s">
        <v>140</v>
      </c>
      <c r="C19" s="123"/>
      <c r="D19" s="73">
        <v>9.7635000000000005</v>
      </c>
      <c r="E19" s="52" t="s">
        <v>38</v>
      </c>
      <c r="F19" s="83" t="s">
        <v>36</v>
      </c>
      <c r="G19" s="99" t="s">
        <v>388</v>
      </c>
      <c r="H19" s="13"/>
      <c r="I19" s="74">
        <v>0.45323999999999998</v>
      </c>
      <c r="J19" s="89" t="s">
        <v>36</v>
      </c>
      <c r="K19" s="53"/>
      <c r="L19" s="81">
        <v>5.5755999999999997</v>
      </c>
      <c r="M19" s="52" t="s">
        <v>41</v>
      </c>
      <c r="N19" s="91" t="s">
        <v>36</v>
      </c>
      <c r="O19" s="99" t="s">
        <v>188</v>
      </c>
      <c r="P19" s="54"/>
      <c r="Q19" s="73">
        <v>26.2713</v>
      </c>
      <c r="R19" s="52" t="s">
        <v>41</v>
      </c>
      <c r="S19" s="75" t="s">
        <v>39</v>
      </c>
      <c r="T19" s="99" t="s">
        <v>316</v>
      </c>
      <c r="U19" s="54"/>
      <c r="V19" s="117">
        <v>31</v>
      </c>
      <c r="W19" s="54"/>
      <c r="X19" s="11">
        <v>-7</v>
      </c>
      <c r="Y19" s="54"/>
      <c r="Z19" s="91">
        <v>13.342585491155667</v>
      </c>
      <c r="AA19" s="52" t="s">
        <v>41</v>
      </c>
      <c r="AB19" s="54"/>
      <c r="AC19" s="52" t="s">
        <v>43</v>
      </c>
      <c r="AD19" s="59"/>
      <c r="AE19" s="52" t="s">
        <v>43</v>
      </c>
      <c r="AF19" s="59"/>
      <c r="AG19" s="52" t="s">
        <v>43</v>
      </c>
      <c r="AH19" s="54"/>
      <c r="AI19" s="102">
        <v>14.57</v>
      </c>
      <c r="AJ19" s="52" t="s">
        <v>35</v>
      </c>
      <c r="AK19" s="54"/>
      <c r="AL19" s="55" t="s">
        <v>44</v>
      </c>
      <c r="AM19" s="56"/>
      <c r="AN19" s="55">
        <v>0.64521626918909702</v>
      </c>
      <c r="AO19" s="57"/>
      <c r="AP19" s="58">
        <v>10</v>
      </c>
      <c r="AQ19" s="54"/>
      <c r="AR19" s="58">
        <v>5</v>
      </c>
      <c r="AS19" s="54"/>
      <c r="AT19" s="106">
        <v>13</v>
      </c>
      <c r="AU19" s="54"/>
      <c r="AV19" s="91">
        <v>2.0833333333333335</v>
      </c>
      <c r="AW19" s="54"/>
      <c r="AX19" s="75">
        <v>13.416666666666666</v>
      </c>
      <c r="AY19" s="59"/>
      <c r="AZ19" s="91">
        <v>3.1166666666666667</v>
      </c>
      <c r="BA19" s="59"/>
      <c r="BB19" s="75">
        <v>16.366666666666667</v>
      </c>
      <c r="BC19" s="57"/>
      <c r="BD19" s="55">
        <v>7.6</v>
      </c>
      <c r="BE19" s="70"/>
      <c r="BF19" s="55">
        <v>92.4</v>
      </c>
      <c r="BG19" s="54"/>
      <c r="BH19" s="60">
        <v>7600</v>
      </c>
    </row>
    <row r="20" spans="1:60" s="61" customFormat="1" ht="15.75" customHeight="1" x14ac:dyDescent="0.3">
      <c r="A20" s="8" t="s">
        <v>229</v>
      </c>
      <c r="B20" s="8" t="s">
        <v>230</v>
      </c>
      <c r="C20" s="123"/>
      <c r="D20" s="81">
        <v>9.3247</v>
      </c>
      <c r="E20" s="52" t="s">
        <v>38</v>
      </c>
      <c r="F20" s="83" t="s">
        <v>36</v>
      </c>
      <c r="G20" s="99" t="s">
        <v>388</v>
      </c>
      <c r="H20" s="13"/>
      <c r="I20" s="74">
        <v>0.40292</v>
      </c>
      <c r="J20" s="76" t="s">
        <v>39</v>
      </c>
      <c r="K20" s="53"/>
      <c r="L20" s="82">
        <v>13.505599999999999</v>
      </c>
      <c r="M20" s="52" t="s">
        <v>38</v>
      </c>
      <c r="N20" s="75" t="s">
        <v>39</v>
      </c>
      <c r="O20" s="99" t="s">
        <v>62</v>
      </c>
      <c r="P20" s="54"/>
      <c r="Q20" s="82">
        <v>44.577599999999997</v>
      </c>
      <c r="R20" s="52" t="s">
        <v>38</v>
      </c>
      <c r="S20" s="75" t="s">
        <v>39</v>
      </c>
      <c r="T20" s="99" t="s">
        <v>612</v>
      </c>
      <c r="U20" s="54"/>
      <c r="V20" s="118">
        <v>207</v>
      </c>
      <c r="W20" s="54"/>
      <c r="X20" s="11">
        <v>1</v>
      </c>
      <c r="Y20" s="54"/>
      <c r="Z20" s="91">
        <v>25.586577431326575</v>
      </c>
      <c r="AA20" s="52" t="s">
        <v>41</v>
      </c>
      <c r="AB20" s="54"/>
      <c r="AC20" s="91">
        <v>5.0999999999999996</v>
      </c>
      <c r="AD20" s="59"/>
      <c r="AE20" s="91">
        <v>5</v>
      </c>
      <c r="AF20" s="59"/>
      <c r="AG20" s="91">
        <v>5.5</v>
      </c>
      <c r="AH20" s="54"/>
      <c r="AI20" s="102">
        <v>14.57</v>
      </c>
      <c r="AJ20" s="52" t="s">
        <v>35</v>
      </c>
      <c r="AK20" s="54"/>
      <c r="AL20" s="55" t="s">
        <v>44</v>
      </c>
      <c r="AM20" s="56"/>
      <c r="AN20" s="55">
        <v>0.7026506622773645</v>
      </c>
      <c r="AO20" s="57"/>
      <c r="AP20" s="58">
        <v>9</v>
      </c>
      <c r="AQ20" s="54"/>
      <c r="AR20" s="58">
        <v>5</v>
      </c>
      <c r="AS20" s="54"/>
      <c r="AT20" s="106">
        <v>13</v>
      </c>
      <c r="AU20" s="54"/>
      <c r="AV20" s="91">
        <v>1.9666666666666666</v>
      </c>
      <c r="AW20" s="54"/>
      <c r="AX20" s="75">
        <v>11.866666666666667</v>
      </c>
      <c r="AY20" s="59"/>
      <c r="AZ20" s="91">
        <v>3.3166666666666669</v>
      </c>
      <c r="BA20" s="59"/>
      <c r="BB20" s="75">
        <v>13.933333333333334</v>
      </c>
      <c r="BC20" s="57"/>
      <c r="BD20" s="55">
        <v>7.6</v>
      </c>
      <c r="BE20" s="70"/>
      <c r="BF20" s="55">
        <v>92.4</v>
      </c>
      <c r="BG20" s="54"/>
      <c r="BH20" s="60">
        <v>6500</v>
      </c>
    </row>
    <row r="21" spans="1:60" s="61" customFormat="1" ht="15.75" customHeight="1" x14ac:dyDescent="0.3">
      <c r="A21" s="8" t="s">
        <v>247</v>
      </c>
      <c r="B21" s="8" t="s">
        <v>248</v>
      </c>
      <c r="C21" s="123"/>
      <c r="D21" s="81">
        <v>8.1739999999999995</v>
      </c>
      <c r="E21" s="52" t="s">
        <v>38</v>
      </c>
      <c r="F21" s="83" t="s">
        <v>36</v>
      </c>
      <c r="G21" s="99" t="s">
        <v>68</v>
      </c>
      <c r="H21" s="13"/>
      <c r="I21" s="86">
        <v>0.32178000000000001</v>
      </c>
      <c r="J21" s="76" t="s">
        <v>39</v>
      </c>
      <c r="K21" s="53"/>
      <c r="L21" s="82">
        <v>11.977600000000001</v>
      </c>
      <c r="M21" s="52" t="s">
        <v>38</v>
      </c>
      <c r="N21" s="75" t="s">
        <v>39</v>
      </c>
      <c r="O21" s="99" t="s">
        <v>62</v>
      </c>
      <c r="P21" s="54"/>
      <c r="Q21" s="82">
        <v>51.738900000000001</v>
      </c>
      <c r="R21" s="52" t="s">
        <v>35</v>
      </c>
      <c r="S21" s="75" t="s">
        <v>39</v>
      </c>
      <c r="T21" s="99" t="s">
        <v>159</v>
      </c>
      <c r="U21" s="54"/>
      <c r="V21" s="118">
        <v>125</v>
      </c>
      <c r="W21" s="54"/>
      <c r="X21" s="11">
        <v>-10</v>
      </c>
      <c r="Y21" s="54"/>
      <c r="Z21" s="91">
        <v>21.449456717009653</v>
      </c>
      <c r="AA21" s="52" t="s">
        <v>41</v>
      </c>
      <c r="AB21" s="54"/>
      <c r="AC21" s="75">
        <v>5.9</v>
      </c>
      <c r="AD21" s="59"/>
      <c r="AE21" s="75">
        <v>5.9</v>
      </c>
      <c r="AF21" s="59"/>
      <c r="AG21" s="75">
        <v>6</v>
      </c>
      <c r="AH21" s="54"/>
      <c r="AI21" s="102">
        <v>14.57</v>
      </c>
      <c r="AJ21" s="52" t="s">
        <v>35</v>
      </c>
      <c r="AK21" s="54"/>
      <c r="AL21" s="55" t="s">
        <v>44</v>
      </c>
      <c r="AM21" s="56"/>
      <c r="AN21" s="55">
        <v>0.44912219840670031</v>
      </c>
      <c r="AO21" s="57"/>
      <c r="AP21" s="58">
        <v>9</v>
      </c>
      <c r="AQ21" s="54"/>
      <c r="AR21" s="58">
        <v>5</v>
      </c>
      <c r="AS21" s="54"/>
      <c r="AT21" s="105">
        <v>11</v>
      </c>
      <c r="AU21" s="54"/>
      <c r="AV21" s="91">
        <v>1.8666666666666667</v>
      </c>
      <c r="AW21" s="54"/>
      <c r="AX21" s="75">
        <v>11.5</v>
      </c>
      <c r="AY21" s="59"/>
      <c r="AZ21" s="91">
        <v>3.35</v>
      </c>
      <c r="BA21" s="59"/>
      <c r="BB21" s="75">
        <v>12.966666666666667</v>
      </c>
      <c r="BC21" s="57"/>
      <c r="BD21" s="55">
        <v>7.6</v>
      </c>
      <c r="BE21" s="70"/>
      <c r="BF21" s="55">
        <v>92.4</v>
      </c>
      <c r="BG21" s="54"/>
      <c r="BH21" s="60">
        <v>6000</v>
      </c>
    </row>
    <row r="22" spans="1:60" s="61" customFormat="1" ht="15.75" customHeight="1" x14ac:dyDescent="0.3">
      <c r="A22" s="8" t="s">
        <v>256</v>
      </c>
      <c r="B22" s="8" t="s">
        <v>257</v>
      </c>
      <c r="C22" s="123"/>
      <c r="D22" s="81">
        <v>6.6345999999999998</v>
      </c>
      <c r="E22" s="52" t="s">
        <v>35</v>
      </c>
      <c r="F22" s="84" t="s">
        <v>42</v>
      </c>
      <c r="G22" s="99" t="s">
        <v>187</v>
      </c>
      <c r="H22" s="13"/>
      <c r="I22" s="86">
        <v>0.23912</v>
      </c>
      <c r="J22" s="90" t="s">
        <v>42</v>
      </c>
      <c r="K22" s="53"/>
      <c r="L22" s="73">
        <v>7.1981999999999999</v>
      </c>
      <c r="M22" s="52" t="s">
        <v>41</v>
      </c>
      <c r="N22" s="75" t="s">
        <v>39</v>
      </c>
      <c r="O22" s="99" t="s">
        <v>156</v>
      </c>
      <c r="P22" s="54"/>
      <c r="Q22" s="73">
        <v>32.496499999999997</v>
      </c>
      <c r="R22" s="52" t="s">
        <v>41</v>
      </c>
      <c r="S22" s="75" t="s">
        <v>39</v>
      </c>
      <c r="T22" s="99" t="s">
        <v>264</v>
      </c>
      <c r="U22" s="54"/>
      <c r="V22" s="117">
        <v>14</v>
      </c>
      <c r="W22" s="54"/>
      <c r="X22" s="11">
        <v>2</v>
      </c>
      <c r="Y22" s="54"/>
      <c r="Z22" s="75">
        <v>11.1112900368766</v>
      </c>
      <c r="AA22" s="52" t="s">
        <v>38</v>
      </c>
      <c r="AB22" s="54"/>
      <c r="AC22" s="91">
        <v>4.7</v>
      </c>
      <c r="AD22" s="59"/>
      <c r="AE22" s="91">
        <v>4.7</v>
      </c>
      <c r="AF22" s="59"/>
      <c r="AG22" s="91">
        <v>5.2</v>
      </c>
      <c r="AH22" s="54"/>
      <c r="AI22" s="101">
        <v>55.965000000000003</v>
      </c>
      <c r="AJ22" s="52" t="s">
        <v>41</v>
      </c>
      <c r="AK22" s="54"/>
      <c r="AL22" s="55" t="s">
        <v>44</v>
      </c>
      <c r="AM22" s="56"/>
      <c r="AN22" s="55">
        <v>1.0789223658996121</v>
      </c>
      <c r="AO22" s="57"/>
      <c r="AP22" s="58">
        <v>10</v>
      </c>
      <c r="AQ22" s="54"/>
      <c r="AR22" s="58">
        <v>5</v>
      </c>
      <c r="AS22" s="54"/>
      <c r="AT22" s="106">
        <v>14</v>
      </c>
      <c r="AU22" s="54"/>
      <c r="AV22" s="91">
        <v>2.3333333333333335</v>
      </c>
      <c r="AW22" s="54"/>
      <c r="AX22" s="75">
        <v>10.683333333333334</v>
      </c>
      <c r="AY22" s="59"/>
      <c r="AZ22" s="52" t="s">
        <v>43</v>
      </c>
      <c r="BA22" s="59"/>
      <c r="BB22" s="52" t="s">
        <v>43</v>
      </c>
      <c r="BC22" s="57"/>
      <c r="BD22" s="55">
        <v>4.7</v>
      </c>
      <c r="BE22" s="70"/>
      <c r="BF22" s="55">
        <v>95.3</v>
      </c>
      <c r="BG22" s="54"/>
      <c r="BH22" s="60">
        <v>4300</v>
      </c>
    </row>
    <row r="23" spans="1:60" s="61" customFormat="1" ht="15.75" customHeight="1" x14ac:dyDescent="0.3">
      <c r="A23" s="8" t="s">
        <v>265</v>
      </c>
      <c r="B23" s="8" t="s">
        <v>266</v>
      </c>
      <c r="C23" s="123"/>
      <c r="D23" s="81">
        <v>7.4569999999999999</v>
      </c>
      <c r="E23" s="52" t="s">
        <v>38</v>
      </c>
      <c r="F23" s="84" t="s">
        <v>42</v>
      </c>
      <c r="G23" s="99" t="s">
        <v>212</v>
      </c>
      <c r="H23" s="13"/>
      <c r="I23" s="86">
        <v>0.26838000000000001</v>
      </c>
      <c r="J23" s="90" t="s">
        <v>42</v>
      </c>
      <c r="K23" s="53"/>
      <c r="L23" s="81">
        <v>6.5034999999999998</v>
      </c>
      <c r="M23" s="52" t="s">
        <v>38</v>
      </c>
      <c r="N23" s="91" t="s">
        <v>36</v>
      </c>
      <c r="O23" s="99" t="s">
        <v>1137</v>
      </c>
      <c r="P23" s="54"/>
      <c r="Q23" s="82">
        <v>48.204999999999998</v>
      </c>
      <c r="R23" s="52" t="s">
        <v>38</v>
      </c>
      <c r="S23" s="91" t="s">
        <v>36</v>
      </c>
      <c r="T23" s="99" t="s">
        <v>125</v>
      </c>
      <c r="U23" s="54"/>
      <c r="V23" s="117">
        <v>23</v>
      </c>
      <c r="W23" s="54"/>
      <c r="X23" s="11">
        <v>-5</v>
      </c>
      <c r="Y23" s="54"/>
      <c r="Z23" s="91">
        <v>11.360876487573197</v>
      </c>
      <c r="AA23" s="52" t="s">
        <v>41</v>
      </c>
      <c r="AB23" s="54"/>
      <c r="AC23" s="52" t="s">
        <v>43</v>
      </c>
      <c r="AD23" s="59"/>
      <c r="AE23" s="52" t="s">
        <v>43</v>
      </c>
      <c r="AF23" s="59"/>
      <c r="AG23" s="52" t="s">
        <v>43</v>
      </c>
      <c r="AH23" s="54"/>
      <c r="AI23" s="101">
        <v>32.976999999999997</v>
      </c>
      <c r="AJ23" s="52" t="s">
        <v>38</v>
      </c>
      <c r="AK23" s="54"/>
      <c r="AL23" s="55" t="s">
        <v>44</v>
      </c>
      <c r="AM23" s="56"/>
      <c r="AN23" s="55">
        <v>1.4122388032850293</v>
      </c>
      <c r="AO23" s="57"/>
      <c r="AP23" s="58">
        <v>10</v>
      </c>
      <c r="AQ23" s="54"/>
      <c r="AR23" s="58">
        <v>5</v>
      </c>
      <c r="AS23" s="54"/>
      <c r="AT23" s="106">
        <v>14</v>
      </c>
      <c r="AU23" s="54"/>
      <c r="AV23" s="91">
        <v>2.4500000000000002</v>
      </c>
      <c r="AW23" s="54"/>
      <c r="AX23" s="91">
        <v>13.933333333333334</v>
      </c>
      <c r="AY23" s="59"/>
      <c r="AZ23" s="91">
        <v>3.1333333333333333</v>
      </c>
      <c r="BA23" s="59"/>
      <c r="BB23" s="91">
        <v>18.433333333333334</v>
      </c>
      <c r="BC23" s="57"/>
      <c r="BD23" s="55">
        <v>3.3</v>
      </c>
      <c r="BE23" s="70"/>
      <c r="BF23" s="55">
        <v>96.7</v>
      </c>
      <c r="BG23" s="54"/>
      <c r="BH23" s="60">
        <v>5800</v>
      </c>
    </row>
    <row r="24" spans="1:60" s="61" customFormat="1" ht="15.75" customHeight="1" x14ac:dyDescent="0.3">
      <c r="A24" s="8" t="s">
        <v>282</v>
      </c>
      <c r="B24" s="8" t="s">
        <v>283</v>
      </c>
      <c r="C24" s="123"/>
      <c r="D24" s="81">
        <v>8.6343999999999994</v>
      </c>
      <c r="E24" s="52" t="s">
        <v>38</v>
      </c>
      <c r="F24" s="85" t="s">
        <v>39</v>
      </c>
      <c r="G24" s="99" t="s">
        <v>182</v>
      </c>
      <c r="H24" s="13"/>
      <c r="I24" s="86">
        <v>0.30491000000000001</v>
      </c>
      <c r="J24" s="76" t="s">
        <v>39</v>
      </c>
      <c r="K24" s="53"/>
      <c r="L24" s="82">
        <v>10.685499999999999</v>
      </c>
      <c r="M24" s="52" t="s">
        <v>38</v>
      </c>
      <c r="N24" s="75" t="s">
        <v>39</v>
      </c>
      <c r="O24" s="99" t="s">
        <v>105</v>
      </c>
      <c r="P24" s="54"/>
      <c r="Q24" s="82">
        <v>62.437899999999999</v>
      </c>
      <c r="R24" s="52" t="s">
        <v>38</v>
      </c>
      <c r="S24" s="91" t="s">
        <v>36</v>
      </c>
      <c r="T24" s="99" t="s">
        <v>104</v>
      </c>
      <c r="U24" s="54"/>
      <c r="V24" s="118">
        <v>137</v>
      </c>
      <c r="W24" s="54"/>
      <c r="X24" s="11">
        <v>-20</v>
      </c>
      <c r="Y24" s="54"/>
      <c r="Z24" s="91">
        <v>15.513179933182263</v>
      </c>
      <c r="AA24" s="52" t="s">
        <v>41</v>
      </c>
      <c r="AB24" s="54"/>
      <c r="AC24" s="91">
        <v>4.8</v>
      </c>
      <c r="AD24" s="59"/>
      <c r="AE24" s="91">
        <v>4.8</v>
      </c>
      <c r="AF24" s="59"/>
      <c r="AG24" s="91">
        <v>5.0999999999999996</v>
      </c>
      <c r="AH24" s="54"/>
      <c r="AI24" s="103">
        <v>101.42400000000001</v>
      </c>
      <c r="AJ24" s="52" t="s">
        <v>41</v>
      </c>
      <c r="AK24" s="54"/>
      <c r="AL24" s="55" t="s">
        <v>44</v>
      </c>
      <c r="AM24" s="56"/>
      <c r="AN24" s="55">
        <v>0.81506892258636598</v>
      </c>
      <c r="AO24" s="57"/>
      <c r="AP24" s="58">
        <v>8</v>
      </c>
      <c r="AQ24" s="54"/>
      <c r="AR24" s="58">
        <v>5</v>
      </c>
      <c r="AS24" s="54"/>
      <c r="AT24" s="106">
        <v>13</v>
      </c>
      <c r="AU24" s="54"/>
      <c r="AV24" s="75">
        <v>1.7833333333333334</v>
      </c>
      <c r="AW24" s="54"/>
      <c r="AX24" s="92">
        <v>9.25</v>
      </c>
      <c r="AY24" s="59"/>
      <c r="AZ24" s="91">
        <v>3.45</v>
      </c>
      <c r="BA24" s="59"/>
      <c r="BB24" s="75">
        <v>14</v>
      </c>
      <c r="BC24" s="57"/>
      <c r="BD24" s="55">
        <v>7.6</v>
      </c>
      <c r="BE24" s="70"/>
      <c r="BF24" s="55">
        <v>92.4</v>
      </c>
      <c r="BG24" s="54"/>
      <c r="BH24" s="60">
        <v>5200</v>
      </c>
    </row>
    <row r="25" spans="1:60" s="61" customFormat="1" ht="15.75" customHeight="1" x14ac:dyDescent="0.3">
      <c r="A25" s="8" t="s">
        <v>326</v>
      </c>
      <c r="B25" s="8" t="s">
        <v>327</v>
      </c>
      <c r="C25" s="123"/>
      <c r="D25" s="81">
        <v>9.0117999999999991</v>
      </c>
      <c r="E25" s="52" t="s">
        <v>35</v>
      </c>
      <c r="F25" s="85" t="s">
        <v>39</v>
      </c>
      <c r="G25" s="99" t="s">
        <v>37</v>
      </c>
      <c r="H25" s="13"/>
      <c r="I25" s="86">
        <v>0.33245000000000002</v>
      </c>
      <c r="J25" s="76" t="s">
        <v>39</v>
      </c>
      <c r="K25" s="53"/>
      <c r="L25" s="81">
        <v>4.8433000000000002</v>
      </c>
      <c r="M25" s="52" t="s">
        <v>38</v>
      </c>
      <c r="N25" s="75" t="s">
        <v>39</v>
      </c>
      <c r="O25" s="99" t="s">
        <v>323</v>
      </c>
      <c r="P25" s="54"/>
      <c r="Q25" s="73">
        <v>28.3352</v>
      </c>
      <c r="R25" s="52" t="s">
        <v>38</v>
      </c>
      <c r="S25" s="75" t="s">
        <v>39</v>
      </c>
      <c r="T25" s="99" t="s">
        <v>716</v>
      </c>
      <c r="U25" s="54"/>
      <c r="V25" s="117">
        <v>16</v>
      </c>
      <c r="W25" s="54"/>
      <c r="X25" s="11">
        <v>3</v>
      </c>
      <c r="Y25" s="54"/>
      <c r="Z25" s="75">
        <v>8.6930604540261278</v>
      </c>
      <c r="AA25" s="52" t="s">
        <v>38</v>
      </c>
      <c r="AB25" s="54"/>
      <c r="AC25" s="92">
        <v>6.8</v>
      </c>
      <c r="AD25" s="59"/>
      <c r="AE25" s="92">
        <v>6.7</v>
      </c>
      <c r="AF25" s="59"/>
      <c r="AG25" s="92">
        <v>6.5</v>
      </c>
      <c r="AH25" s="54"/>
      <c r="AI25" s="101">
        <v>32.976999999999997</v>
      </c>
      <c r="AJ25" s="52" t="s">
        <v>38</v>
      </c>
      <c r="AK25" s="54"/>
      <c r="AL25" s="55" t="s">
        <v>44</v>
      </c>
      <c r="AM25" s="56"/>
      <c r="AN25" s="55">
        <v>0.45949033828423824</v>
      </c>
      <c r="AO25" s="57"/>
      <c r="AP25" s="58">
        <v>10</v>
      </c>
      <c r="AQ25" s="54"/>
      <c r="AR25" s="58">
        <v>2</v>
      </c>
      <c r="AS25" s="54"/>
      <c r="AT25" s="106">
        <v>13</v>
      </c>
      <c r="AU25" s="54"/>
      <c r="AV25" s="91">
        <v>2.2999999999999998</v>
      </c>
      <c r="AW25" s="54"/>
      <c r="AX25" s="75">
        <v>13.85</v>
      </c>
      <c r="AY25" s="59"/>
      <c r="AZ25" s="92">
        <v>2.7666666666666666</v>
      </c>
      <c r="BA25" s="59"/>
      <c r="BB25" s="75">
        <v>13.716666666666667</v>
      </c>
      <c r="BC25" s="57"/>
      <c r="BD25" s="55">
        <v>3.3</v>
      </c>
      <c r="BE25" s="70"/>
      <c r="BF25" s="55">
        <v>96.7</v>
      </c>
      <c r="BG25" s="54"/>
      <c r="BH25" s="60">
        <v>5500</v>
      </c>
    </row>
    <row r="26" spans="1:60" s="61" customFormat="1" ht="15.75" customHeight="1" x14ac:dyDescent="0.3">
      <c r="A26" s="8" t="s">
        <v>330</v>
      </c>
      <c r="B26" s="8" t="s">
        <v>331</v>
      </c>
      <c r="C26" s="123"/>
      <c r="D26" s="73">
        <v>9.9055999999999997</v>
      </c>
      <c r="E26" s="52" t="s">
        <v>35</v>
      </c>
      <c r="F26" s="83" t="s">
        <v>36</v>
      </c>
      <c r="G26" s="99" t="s">
        <v>138</v>
      </c>
      <c r="H26" s="13"/>
      <c r="I26" s="74">
        <v>0.40045999999999998</v>
      </c>
      <c r="J26" s="76" t="s">
        <v>39</v>
      </c>
      <c r="K26" s="53"/>
      <c r="L26" s="81">
        <v>5.5483000000000002</v>
      </c>
      <c r="M26" s="52" t="s">
        <v>35</v>
      </c>
      <c r="N26" s="92" t="s">
        <v>42</v>
      </c>
      <c r="O26" s="99" t="s">
        <v>159</v>
      </c>
      <c r="P26" s="54"/>
      <c r="Q26" s="82">
        <v>45.231999999999999</v>
      </c>
      <c r="R26" s="52" t="s">
        <v>38</v>
      </c>
      <c r="S26" s="91" t="s">
        <v>36</v>
      </c>
      <c r="T26" s="99" t="s">
        <v>40</v>
      </c>
      <c r="U26" s="54"/>
      <c r="V26" s="117">
        <v>41</v>
      </c>
      <c r="W26" s="54"/>
      <c r="X26" s="11">
        <v>13</v>
      </c>
      <c r="Y26" s="54"/>
      <c r="Z26" s="75">
        <v>8.4685196996826235</v>
      </c>
      <c r="AA26" s="52" t="s">
        <v>41</v>
      </c>
      <c r="AB26" s="54"/>
      <c r="AC26" s="52" t="s">
        <v>43</v>
      </c>
      <c r="AD26" s="59"/>
      <c r="AE26" s="52" t="s">
        <v>43</v>
      </c>
      <c r="AF26" s="59"/>
      <c r="AG26" s="52" t="s">
        <v>43</v>
      </c>
      <c r="AH26" s="54"/>
      <c r="AI26" s="101">
        <v>21.431000000000001</v>
      </c>
      <c r="AJ26" s="52" t="s">
        <v>35</v>
      </c>
      <c r="AK26" s="54"/>
      <c r="AL26" s="55" t="s">
        <v>44</v>
      </c>
      <c r="AM26" s="63"/>
      <c r="AN26" s="55">
        <v>1.037432086621737</v>
      </c>
      <c r="AO26" s="57"/>
      <c r="AP26" s="58">
        <v>9</v>
      </c>
      <c r="AQ26" s="54"/>
      <c r="AR26" s="58">
        <v>5</v>
      </c>
      <c r="AS26" s="54"/>
      <c r="AT26" s="106">
        <v>13</v>
      </c>
      <c r="AU26" s="54"/>
      <c r="AV26" s="75">
        <v>1.5166666666666666</v>
      </c>
      <c r="AW26" s="54"/>
      <c r="AX26" s="92">
        <v>10.183333333333334</v>
      </c>
      <c r="AY26" s="59"/>
      <c r="AZ26" s="75">
        <v>2.85</v>
      </c>
      <c r="BA26" s="59"/>
      <c r="BB26" s="75">
        <v>13.566666666666666</v>
      </c>
      <c r="BC26" s="57"/>
      <c r="BD26" s="55">
        <v>5.0999999999999996</v>
      </c>
      <c r="BE26" s="70"/>
      <c r="BF26" s="55">
        <v>94.9</v>
      </c>
      <c r="BG26" s="54"/>
      <c r="BH26" s="60">
        <v>7000</v>
      </c>
    </row>
    <row r="27" spans="1:60" s="61" customFormat="1" ht="15.75" customHeight="1" x14ac:dyDescent="0.3">
      <c r="A27" s="8" t="s">
        <v>332</v>
      </c>
      <c r="B27" s="8" t="s">
        <v>333</v>
      </c>
      <c r="C27" s="123"/>
      <c r="D27" s="81">
        <v>7.6422999999999996</v>
      </c>
      <c r="E27" s="52" t="s">
        <v>35</v>
      </c>
      <c r="F27" s="84" t="s">
        <v>42</v>
      </c>
      <c r="G27" s="99" t="s">
        <v>37</v>
      </c>
      <c r="H27" s="13"/>
      <c r="I27" s="74">
        <v>0.37403999999999998</v>
      </c>
      <c r="J27" s="76" t="s">
        <v>39</v>
      </c>
      <c r="K27" s="53"/>
      <c r="L27" s="81">
        <v>6.4851000000000001</v>
      </c>
      <c r="M27" s="52" t="s">
        <v>41</v>
      </c>
      <c r="N27" s="75" t="s">
        <v>39</v>
      </c>
      <c r="O27" s="99" t="s">
        <v>47</v>
      </c>
      <c r="P27" s="54"/>
      <c r="Q27" s="73">
        <v>35.635100000000001</v>
      </c>
      <c r="R27" s="52" t="s">
        <v>35</v>
      </c>
      <c r="S27" s="91" t="s">
        <v>36</v>
      </c>
      <c r="T27" s="99" t="s">
        <v>692</v>
      </c>
      <c r="U27" s="54"/>
      <c r="V27" s="117">
        <v>24</v>
      </c>
      <c r="W27" s="54"/>
      <c r="X27" s="11">
        <v>-1</v>
      </c>
      <c r="Y27" s="54"/>
      <c r="Z27" s="75">
        <v>9.1489710137016225</v>
      </c>
      <c r="AA27" s="52" t="s">
        <v>41</v>
      </c>
      <c r="AB27" s="54"/>
      <c r="AC27" s="75">
        <v>6.6</v>
      </c>
      <c r="AD27" s="59"/>
      <c r="AE27" s="75">
        <v>6.6</v>
      </c>
      <c r="AF27" s="59"/>
      <c r="AG27" s="75">
        <v>6.3</v>
      </c>
      <c r="AH27" s="54"/>
      <c r="AI27" s="101">
        <v>18.103999999999999</v>
      </c>
      <c r="AJ27" s="52" t="s">
        <v>35</v>
      </c>
      <c r="AK27" s="54"/>
      <c r="AL27" s="55" t="s">
        <v>44</v>
      </c>
      <c r="AM27" s="56"/>
      <c r="AN27" s="55">
        <v>1.0699273977837218</v>
      </c>
      <c r="AO27" s="57"/>
      <c r="AP27" s="58">
        <v>9</v>
      </c>
      <c r="AQ27" s="54"/>
      <c r="AR27" s="58">
        <v>4</v>
      </c>
      <c r="AS27" s="54"/>
      <c r="AT27" s="104">
        <v>15</v>
      </c>
      <c r="AU27" s="54"/>
      <c r="AV27" s="91">
        <v>1.9333333333333333</v>
      </c>
      <c r="AW27" s="54"/>
      <c r="AX27" s="92">
        <v>9.4833333333333325</v>
      </c>
      <c r="AY27" s="59"/>
      <c r="AZ27" s="75">
        <v>2.8333333333333335</v>
      </c>
      <c r="BA27" s="59"/>
      <c r="BB27" s="75">
        <v>15.916666666666666</v>
      </c>
      <c r="BC27" s="57"/>
      <c r="BD27" s="55">
        <v>6.6</v>
      </c>
      <c r="BE27" s="70"/>
      <c r="BF27" s="55">
        <v>93.4</v>
      </c>
      <c r="BG27" s="54"/>
      <c r="BH27" s="60">
        <v>5300</v>
      </c>
    </row>
    <row r="28" spans="1:60" s="61" customFormat="1" ht="15.75" customHeight="1" x14ac:dyDescent="0.3">
      <c r="A28" s="8" t="s">
        <v>347</v>
      </c>
      <c r="B28" s="8" t="s">
        <v>348</v>
      </c>
      <c r="C28" s="123"/>
      <c r="D28" s="81">
        <v>8.359</v>
      </c>
      <c r="E28" s="52" t="s">
        <v>38</v>
      </c>
      <c r="F28" s="85" t="s">
        <v>39</v>
      </c>
      <c r="G28" s="99" t="s">
        <v>88</v>
      </c>
      <c r="H28" s="13"/>
      <c r="I28" s="86">
        <v>0.31629000000000002</v>
      </c>
      <c r="J28" s="76" t="s">
        <v>39</v>
      </c>
      <c r="K28" s="53"/>
      <c r="L28" s="81">
        <v>4.8780999999999999</v>
      </c>
      <c r="M28" s="52" t="s">
        <v>35</v>
      </c>
      <c r="N28" s="75" t="s">
        <v>39</v>
      </c>
      <c r="O28" s="99" t="s">
        <v>381</v>
      </c>
      <c r="P28" s="54"/>
      <c r="Q28" s="73">
        <v>34.759700000000002</v>
      </c>
      <c r="R28" s="52" t="s">
        <v>38</v>
      </c>
      <c r="S28" s="91" t="s">
        <v>36</v>
      </c>
      <c r="T28" s="99" t="s">
        <v>212</v>
      </c>
      <c r="U28" s="54"/>
      <c r="V28" s="117">
        <v>15</v>
      </c>
      <c r="W28" s="54"/>
      <c r="X28" s="11">
        <v>5</v>
      </c>
      <c r="Y28" s="54"/>
      <c r="Z28" s="91">
        <v>12.362828170579247</v>
      </c>
      <c r="AA28" s="52" t="s">
        <v>38</v>
      </c>
      <c r="AB28" s="54"/>
      <c r="AC28" s="92">
        <v>6.8</v>
      </c>
      <c r="AD28" s="59"/>
      <c r="AE28" s="92">
        <v>6.8</v>
      </c>
      <c r="AF28" s="59"/>
      <c r="AG28" s="75">
        <v>6.3</v>
      </c>
      <c r="AH28" s="54"/>
      <c r="AI28" s="101">
        <v>32.976999999999997</v>
      </c>
      <c r="AJ28" s="52" t="s">
        <v>38</v>
      </c>
      <c r="AK28" s="54"/>
      <c r="AL28" s="55" t="s">
        <v>44</v>
      </c>
      <c r="AM28" s="56"/>
      <c r="AN28" s="55">
        <v>1.3972528864303049</v>
      </c>
      <c r="AO28" s="57"/>
      <c r="AP28" s="58">
        <v>8</v>
      </c>
      <c r="AQ28" s="54"/>
      <c r="AR28" s="58">
        <v>5</v>
      </c>
      <c r="AS28" s="54"/>
      <c r="AT28" s="106">
        <v>13</v>
      </c>
      <c r="AU28" s="54"/>
      <c r="AV28" s="91">
        <v>2.3833333333333333</v>
      </c>
      <c r="AW28" s="54"/>
      <c r="AX28" s="75">
        <v>11.75</v>
      </c>
      <c r="AY28" s="59"/>
      <c r="AZ28" s="75">
        <v>2.9</v>
      </c>
      <c r="BA28" s="59"/>
      <c r="BB28" s="75">
        <v>16.783333333333335</v>
      </c>
      <c r="BC28" s="57"/>
      <c r="BD28" s="55">
        <v>3.3</v>
      </c>
      <c r="BE28" s="70"/>
      <c r="BF28" s="55">
        <v>96.7</v>
      </c>
      <c r="BG28" s="54"/>
      <c r="BH28" s="60">
        <v>5400</v>
      </c>
    </row>
    <row r="29" spans="1:60" s="61" customFormat="1" ht="15.75" customHeight="1" x14ac:dyDescent="0.3">
      <c r="A29" s="8" t="s">
        <v>351</v>
      </c>
      <c r="B29" s="8" t="s">
        <v>352</v>
      </c>
      <c r="C29" s="123"/>
      <c r="D29" s="73">
        <v>10.8736</v>
      </c>
      <c r="E29" s="52" t="s">
        <v>38</v>
      </c>
      <c r="F29" s="83" t="s">
        <v>36</v>
      </c>
      <c r="G29" s="99" t="s">
        <v>76</v>
      </c>
      <c r="H29" s="13"/>
      <c r="I29" s="86">
        <v>0.22331000000000001</v>
      </c>
      <c r="J29" s="76" t="s">
        <v>39</v>
      </c>
      <c r="K29" s="53"/>
      <c r="L29" s="81">
        <v>5.0449000000000002</v>
      </c>
      <c r="M29" s="52" t="s">
        <v>38</v>
      </c>
      <c r="N29" s="75" t="s">
        <v>39</v>
      </c>
      <c r="O29" s="99" t="s">
        <v>96</v>
      </c>
      <c r="P29" s="54"/>
      <c r="Q29" s="73">
        <v>30.426100000000002</v>
      </c>
      <c r="R29" s="52" t="s">
        <v>38</v>
      </c>
      <c r="S29" s="92" t="s">
        <v>42</v>
      </c>
      <c r="T29" s="99" t="s">
        <v>528</v>
      </c>
      <c r="U29" s="54"/>
      <c r="V29" s="117">
        <v>30</v>
      </c>
      <c r="W29" s="54"/>
      <c r="X29" s="11">
        <v>-3</v>
      </c>
      <c r="Y29" s="54"/>
      <c r="Z29" s="91">
        <v>15.369816160752459</v>
      </c>
      <c r="AA29" s="52" t="s">
        <v>41</v>
      </c>
      <c r="AB29" s="54"/>
      <c r="AC29" s="92">
        <v>7.3</v>
      </c>
      <c r="AD29" s="59"/>
      <c r="AE29" s="92">
        <v>7.2</v>
      </c>
      <c r="AF29" s="59"/>
      <c r="AG29" s="75">
        <v>6</v>
      </c>
      <c r="AH29" s="54"/>
      <c r="AI29" s="102">
        <v>3.6709999999999998</v>
      </c>
      <c r="AJ29" s="52" t="s">
        <v>35</v>
      </c>
      <c r="AK29" s="54"/>
      <c r="AL29" s="55" t="s">
        <v>44</v>
      </c>
      <c r="AM29" s="56"/>
      <c r="AN29" s="55">
        <v>0.22089211913923329</v>
      </c>
      <c r="AO29" s="57"/>
      <c r="AP29" s="58">
        <v>10</v>
      </c>
      <c r="AQ29" s="54"/>
      <c r="AR29" s="58">
        <v>5</v>
      </c>
      <c r="AS29" s="54"/>
      <c r="AT29" s="104">
        <v>16</v>
      </c>
      <c r="AU29" s="54"/>
      <c r="AV29" s="91">
        <v>2.3666666666666667</v>
      </c>
      <c r="AW29" s="54"/>
      <c r="AX29" s="92">
        <v>9.1666666666666661</v>
      </c>
      <c r="AY29" s="59"/>
      <c r="AZ29" s="91">
        <v>3.2166666666666668</v>
      </c>
      <c r="BA29" s="59"/>
      <c r="BB29" s="75">
        <v>12.966666666666667</v>
      </c>
      <c r="BC29" s="57"/>
      <c r="BD29" s="55">
        <v>0.4</v>
      </c>
      <c r="BE29" s="70"/>
      <c r="BF29" s="55">
        <v>99.6</v>
      </c>
      <c r="BG29" s="54"/>
      <c r="BH29" s="60">
        <v>5400</v>
      </c>
    </row>
    <row r="30" spans="1:60" s="61" customFormat="1" ht="15.75" customHeight="1" x14ac:dyDescent="0.3">
      <c r="A30" s="8" t="s">
        <v>355</v>
      </c>
      <c r="B30" s="8" t="s">
        <v>356</v>
      </c>
      <c r="C30" s="123"/>
      <c r="D30" s="73">
        <v>9.6654999999999998</v>
      </c>
      <c r="E30" s="52" t="s">
        <v>35</v>
      </c>
      <c r="F30" s="85" t="s">
        <v>39</v>
      </c>
      <c r="G30" s="99" t="s">
        <v>316</v>
      </c>
      <c r="H30" s="13"/>
      <c r="I30" s="74">
        <v>0.65007999999999999</v>
      </c>
      <c r="J30" s="76" t="s">
        <v>39</v>
      </c>
      <c r="K30" s="53"/>
      <c r="L30" s="73">
        <v>9.9101999999999997</v>
      </c>
      <c r="M30" s="52" t="s">
        <v>35</v>
      </c>
      <c r="N30" s="75" t="s">
        <v>39</v>
      </c>
      <c r="O30" s="99" t="s">
        <v>113</v>
      </c>
      <c r="P30" s="54"/>
      <c r="Q30" s="73">
        <v>34.649000000000001</v>
      </c>
      <c r="R30" s="52" t="s">
        <v>38</v>
      </c>
      <c r="S30" s="91" t="s">
        <v>36</v>
      </c>
      <c r="T30" s="99" t="s">
        <v>63</v>
      </c>
      <c r="U30" s="54"/>
      <c r="V30" s="118">
        <v>151</v>
      </c>
      <c r="W30" s="54"/>
      <c r="X30" s="11">
        <v>42</v>
      </c>
      <c r="Y30" s="54"/>
      <c r="Z30" s="75">
        <v>10.595345878092347</v>
      </c>
      <c r="AA30" s="52" t="s">
        <v>41</v>
      </c>
      <c r="AB30" s="54"/>
      <c r="AC30" s="52" t="s">
        <v>43</v>
      </c>
      <c r="AD30" s="59"/>
      <c r="AE30" s="52" t="s">
        <v>43</v>
      </c>
      <c r="AF30" s="59"/>
      <c r="AG30" s="52" t="s">
        <v>43</v>
      </c>
      <c r="AH30" s="54"/>
      <c r="AI30" s="101">
        <v>37.874000000000002</v>
      </c>
      <c r="AJ30" s="52" t="s">
        <v>41</v>
      </c>
      <c r="AK30" s="54"/>
      <c r="AL30" s="55" t="s">
        <v>44</v>
      </c>
      <c r="AM30" s="56"/>
      <c r="AN30" s="55">
        <v>3.5970342819389729</v>
      </c>
      <c r="AO30" s="57"/>
      <c r="AP30" s="58">
        <v>10</v>
      </c>
      <c r="AQ30" s="54"/>
      <c r="AR30" s="58">
        <v>5</v>
      </c>
      <c r="AS30" s="54"/>
      <c r="AT30" s="106">
        <v>13</v>
      </c>
      <c r="AU30" s="54"/>
      <c r="AV30" s="75">
        <v>1.65</v>
      </c>
      <c r="AW30" s="54"/>
      <c r="AX30" s="75">
        <v>11.983333333333333</v>
      </c>
      <c r="AY30" s="59"/>
      <c r="AZ30" s="75">
        <v>2.9666666666666668</v>
      </c>
      <c r="BA30" s="59"/>
      <c r="BB30" s="91">
        <v>18.966666666666665</v>
      </c>
      <c r="BC30" s="57"/>
      <c r="BD30" s="55">
        <v>2.1</v>
      </c>
      <c r="BE30" s="70"/>
      <c r="BF30" s="55">
        <v>97.9</v>
      </c>
      <c r="BG30" s="54"/>
      <c r="BH30" s="60">
        <v>8800</v>
      </c>
    </row>
    <row r="31" spans="1:60" s="61" customFormat="1" ht="15.75" customHeight="1" x14ac:dyDescent="0.3">
      <c r="A31" s="8" t="s">
        <v>368</v>
      </c>
      <c r="B31" s="8" t="s">
        <v>369</v>
      </c>
      <c r="C31" s="123"/>
      <c r="D31" s="81">
        <v>7.4572000000000003</v>
      </c>
      <c r="E31" s="52" t="s">
        <v>38</v>
      </c>
      <c r="F31" s="85" t="s">
        <v>39</v>
      </c>
      <c r="G31" s="99" t="s">
        <v>76</v>
      </c>
      <c r="H31" s="13"/>
      <c r="I31" s="86">
        <v>0.18690999999999999</v>
      </c>
      <c r="J31" s="76" t="s">
        <v>39</v>
      </c>
      <c r="K31" s="53"/>
      <c r="L31" s="81">
        <v>3.6516000000000002</v>
      </c>
      <c r="M31" s="52" t="s">
        <v>41</v>
      </c>
      <c r="N31" s="75" t="s">
        <v>39</v>
      </c>
      <c r="O31" s="99" t="s">
        <v>550</v>
      </c>
      <c r="P31" s="54"/>
      <c r="Q31" s="73">
        <v>34.921300000000002</v>
      </c>
      <c r="R31" s="52" t="s">
        <v>35</v>
      </c>
      <c r="S31" s="91" t="s">
        <v>36</v>
      </c>
      <c r="T31" s="99" t="s">
        <v>251</v>
      </c>
      <c r="U31" s="54"/>
      <c r="V31" s="117">
        <v>3</v>
      </c>
      <c r="W31" s="54"/>
      <c r="X31" s="11">
        <v>-2</v>
      </c>
      <c r="Y31" s="54"/>
      <c r="Z31" s="92">
        <v>5.8481986708639386</v>
      </c>
      <c r="AA31" s="52" t="s">
        <v>35</v>
      </c>
      <c r="AB31" s="54"/>
      <c r="AC31" s="92">
        <v>8.1</v>
      </c>
      <c r="AD31" s="59"/>
      <c r="AE31" s="92">
        <v>7.9</v>
      </c>
      <c r="AF31" s="59"/>
      <c r="AG31" s="92">
        <v>6.9</v>
      </c>
      <c r="AH31" s="54"/>
      <c r="AI31" s="103">
        <v>115.974</v>
      </c>
      <c r="AJ31" s="52" t="s">
        <v>41</v>
      </c>
      <c r="AK31" s="54"/>
      <c r="AL31" s="55" t="s">
        <v>44</v>
      </c>
      <c r="AM31" s="56"/>
      <c r="AN31" s="55">
        <v>1.1332633788037776</v>
      </c>
      <c r="AO31" s="57"/>
      <c r="AP31" s="58">
        <v>9</v>
      </c>
      <c r="AQ31" s="54"/>
      <c r="AR31" s="58">
        <v>5</v>
      </c>
      <c r="AS31" s="54"/>
      <c r="AT31" s="104">
        <v>15</v>
      </c>
      <c r="AU31" s="54"/>
      <c r="AV31" s="91">
        <v>1.85</v>
      </c>
      <c r="AW31" s="54"/>
      <c r="AX31" s="92">
        <v>9.5500000000000007</v>
      </c>
      <c r="AY31" s="59"/>
      <c r="AZ31" s="75">
        <v>2.8333333333333335</v>
      </c>
      <c r="BA31" s="59"/>
      <c r="BB31" s="75">
        <v>16.25</v>
      </c>
      <c r="BC31" s="57"/>
      <c r="BD31" s="55">
        <v>6.7</v>
      </c>
      <c r="BE31" s="70"/>
      <c r="BF31" s="55">
        <v>93.3</v>
      </c>
      <c r="BG31" s="54"/>
      <c r="BH31" s="60">
        <v>5900</v>
      </c>
    </row>
    <row r="32" spans="1:60" s="61" customFormat="1" ht="15.75" customHeight="1" x14ac:dyDescent="0.3">
      <c r="A32" s="8" t="s">
        <v>408</v>
      </c>
      <c r="B32" s="8" t="s">
        <v>409</v>
      </c>
      <c r="C32" s="123"/>
      <c r="D32" s="81">
        <v>8.1577999999999999</v>
      </c>
      <c r="E32" s="52" t="s">
        <v>38</v>
      </c>
      <c r="F32" s="84" t="s">
        <v>42</v>
      </c>
      <c r="G32" s="99" t="s">
        <v>251</v>
      </c>
      <c r="H32" s="13"/>
      <c r="I32" s="86">
        <v>0.30631000000000003</v>
      </c>
      <c r="J32" s="76" t="s">
        <v>39</v>
      </c>
      <c r="K32" s="53"/>
      <c r="L32" s="73">
        <v>7.0852000000000004</v>
      </c>
      <c r="M32" s="52" t="s">
        <v>38</v>
      </c>
      <c r="N32" s="92" t="s">
        <v>42</v>
      </c>
      <c r="O32" s="99" t="s">
        <v>152</v>
      </c>
      <c r="P32" s="54"/>
      <c r="Q32" s="82">
        <v>45.924700000000001</v>
      </c>
      <c r="R32" s="52" t="s">
        <v>35</v>
      </c>
      <c r="S32" s="91" t="s">
        <v>36</v>
      </c>
      <c r="T32" s="99" t="s">
        <v>1165</v>
      </c>
      <c r="U32" s="54"/>
      <c r="V32" s="117">
        <v>36</v>
      </c>
      <c r="W32" s="54"/>
      <c r="X32" s="11">
        <v>4</v>
      </c>
      <c r="Y32" s="54"/>
      <c r="Z32" s="75">
        <v>10.56072935037076</v>
      </c>
      <c r="AA32" s="52" t="s">
        <v>38</v>
      </c>
      <c r="AB32" s="54"/>
      <c r="AC32" s="75">
        <v>5.9</v>
      </c>
      <c r="AD32" s="59"/>
      <c r="AE32" s="75">
        <v>5.9</v>
      </c>
      <c r="AF32" s="59"/>
      <c r="AG32" s="75">
        <v>6.2</v>
      </c>
      <c r="AH32" s="54"/>
      <c r="AI32" s="101">
        <v>32.976999999999997</v>
      </c>
      <c r="AJ32" s="52" t="s">
        <v>38</v>
      </c>
      <c r="AK32" s="54"/>
      <c r="AL32" s="55" t="s">
        <v>44</v>
      </c>
      <c r="AM32" s="56"/>
      <c r="AN32" s="55">
        <v>0.83021358662582634</v>
      </c>
      <c r="AO32" s="57"/>
      <c r="AP32" s="58">
        <v>9</v>
      </c>
      <c r="AQ32" s="54"/>
      <c r="AR32" s="58">
        <v>5</v>
      </c>
      <c r="AS32" s="54"/>
      <c r="AT32" s="105">
        <v>11</v>
      </c>
      <c r="AU32" s="54"/>
      <c r="AV32" s="91">
        <v>2.2999999999999998</v>
      </c>
      <c r="AW32" s="54"/>
      <c r="AX32" s="92">
        <v>9.9</v>
      </c>
      <c r="AY32" s="59"/>
      <c r="AZ32" s="91">
        <v>3.1166666666666667</v>
      </c>
      <c r="BA32" s="59"/>
      <c r="BB32" s="75">
        <v>14.183333333333334</v>
      </c>
      <c r="BC32" s="57"/>
      <c r="BD32" s="55">
        <v>3.3</v>
      </c>
      <c r="BE32" s="70"/>
      <c r="BF32" s="55">
        <v>96.7</v>
      </c>
      <c r="BG32" s="54"/>
      <c r="BH32" s="60">
        <v>5500</v>
      </c>
    </row>
    <row r="33" spans="1:60" s="61" customFormat="1" ht="15.75" customHeight="1" x14ac:dyDescent="0.3">
      <c r="A33" s="8" t="s">
        <v>414</v>
      </c>
      <c r="B33" s="8" t="s">
        <v>415</v>
      </c>
      <c r="C33" s="123"/>
      <c r="D33" s="81">
        <v>9.1969999999999992</v>
      </c>
      <c r="E33" s="52" t="s">
        <v>38</v>
      </c>
      <c r="F33" s="83" t="s">
        <v>36</v>
      </c>
      <c r="G33" s="99" t="s">
        <v>195</v>
      </c>
      <c r="H33" s="13"/>
      <c r="I33" s="86">
        <v>0.16950000000000001</v>
      </c>
      <c r="J33" s="76" t="s">
        <v>39</v>
      </c>
      <c r="K33" s="53"/>
      <c r="L33" s="81">
        <v>6.9763999999999999</v>
      </c>
      <c r="M33" s="52" t="s">
        <v>38</v>
      </c>
      <c r="N33" s="75" t="s">
        <v>39</v>
      </c>
      <c r="O33" s="99" t="s">
        <v>68</v>
      </c>
      <c r="P33" s="54"/>
      <c r="Q33" s="73">
        <v>36.818100000000001</v>
      </c>
      <c r="R33" s="52" t="s">
        <v>38</v>
      </c>
      <c r="S33" s="92" t="s">
        <v>42</v>
      </c>
      <c r="T33" s="99" t="s">
        <v>612</v>
      </c>
      <c r="U33" s="54"/>
      <c r="V33" s="117">
        <v>46</v>
      </c>
      <c r="W33" s="54"/>
      <c r="X33" s="11">
        <v>-3</v>
      </c>
      <c r="Y33" s="54"/>
      <c r="Z33" s="91">
        <v>21.059964632120465</v>
      </c>
      <c r="AA33" s="52" t="s">
        <v>38</v>
      </c>
      <c r="AB33" s="54"/>
      <c r="AC33" s="92">
        <v>6.8</v>
      </c>
      <c r="AD33" s="59"/>
      <c r="AE33" s="92">
        <v>6.7</v>
      </c>
      <c r="AF33" s="59"/>
      <c r="AG33" s="75">
        <v>6.4</v>
      </c>
      <c r="AH33" s="54"/>
      <c r="AI33" s="102">
        <v>14.57</v>
      </c>
      <c r="AJ33" s="52" t="s">
        <v>35</v>
      </c>
      <c r="AK33" s="54"/>
      <c r="AL33" s="55" t="s">
        <v>44</v>
      </c>
      <c r="AM33" s="56"/>
      <c r="AN33" s="55">
        <v>0.47559080435132089</v>
      </c>
      <c r="AO33" s="57"/>
      <c r="AP33" s="58">
        <v>10</v>
      </c>
      <c r="AQ33" s="54"/>
      <c r="AR33" s="58">
        <v>2</v>
      </c>
      <c r="AS33" s="54"/>
      <c r="AT33" s="106">
        <v>14</v>
      </c>
      <c r="AU33" s="54"/>
      <c r="AV33" s="91">
        <v>2.0166666666666666</v>
      </c>
      <c r="AW33" s="54"/>
      <c r="AX33" s="75">
        <v>12.383333333333333</v>
      </c>
      <c r="AY33" s="59"/>
      <c r="AZ33" s="91">
        <v>3.35</v>
      </c>
      <c r="BA33" s="59"/>
      <c r="BB33" s="75">
        <v>14.366666666666667</v>
      </c>
      <c r="BC33" s="57"/>
      <c r="BD33" s="55">
        <v>7.6</v>
      </c>
      <c r="BE33" s="70"/>
      <c r="BF33" s="55">
        <v>92.4</v>
      </c>
      <c r="BG33" s="54"/>
      <c r="BH33" s="60">
        <v>4900</v>
      </c>
    </row>
    <row r="34" spans="1:60" s="61" customFormat="1" ht="15.75" customHeight="1" x14ac:dyDescent="0.3">
      <c r="A34" s="8" t="s">
        <v>436</v>
      </c>
      <c r="B34" s="8" t="s">
        <v>437</v>
      </c>
      <c r="C34" s="123"/>
      <c r="D34" s="73">
        <v>11.5282</v>
      </c>
      <c r="E34" s="52" t="s">
        <v>38</v>
      </c>
      <c r="F34" s="83" t="s">
        <v>36</v>
      </c>
      <c r="G34" s="99" t="s">
        <v>717</v>
      </c>
      <c r="H34" s="13"/>
      <c r="I34" s="74">
        <v>0.55495000000000005</v>
      </c>
      <c r="J34" s="89" t="s">
        <v>36</v>
      </c>
      <c r="K34" s="53"/>
      <c r="L34" s="82">
        <v>11.7561</v>
      </c>
      <c r="M34" s="52" t="s">
        <v>38</v>
      </c>
      <c r="N34" s="75" t="s">
        <v>39</v>
      </c>
      <c r="O34" s="99" t="s">
        <v>174</v>
      </c>
      <c r="P34" s="54"/>
      <c r="Q34" s="73">
        <v>38.711100000000002</v>
      </c>
      <c r="R34" s="52" t="s">
        <v>38</v>
      </c>
      <c r="S34" s="91" t="s">
        <v>36</v>
      </c>
      <c r="T34" s="99" t="s">
        <v>705</v>
      </c>
      <c r="U34" s="54"/>
      <c r="V34" s="119">
        <v>251</v>
      </c>
      <c r="W34" s="54"/>
      <c r="X34" s="11">
        <v>-5</v>
      </c>
      <c r="Y34" s="54"/>
      <c r="Z34" s="91">
        <v>22.864409016206618</v>
      </c>
      <c r="AA34" s="52" t="s">
        <v>38</v>
      </c>
      <c r="AB34" s="54"/>
      <c r="AC34" s="75">
        <v>5.6</v>
      </c>
      <c r="AD34" s="59"/>
      <c r="AE34" s="75">
        <v>5.5</v>
      </c>
      <c r="AF34" s="59"/>
      <c r="AG34" s="75">
        <v>6</v>
      </c>
      <c r="AH34" s="54"/>
      <c r="AI34" s="102">
        <v>14.57</v>
      </c>
      <c r="AJ34" s="52" t="s">
        <v>35</v>
      </c>
      <c r="AK34" s="54"/>
      <c r="AL34" s="55" t="s">
        <v>44</v>
      </c>
      <c r="AM34" s="56"/>
      <c r="AN34" s="55">
        <v>1.2835738534806442</v>
      </c>
      <c r="AO34" s="57"/>
      <c r="AP34" s="58">
        <v>10</v>
      </c>
      <c r="AQ34" s="54"/>
      <c r="AR34" s="58">
        <v>5</v>
      </c>
      <c r="AS34" s="54"/>
      <c r="AT34" s="105">
        <v>12</v>
      </c>
      <c r="AU34" s="54"/>
      <c r="AV34" s="91">
        <v>2.1833333333333331</v>
      </c>
      <c r="AW34" s="54"/>
      <c r="AX34" s="75">
        <v>12.016666666666667</v>
      </c>
      <c r="AY34" s="59"/>
      <c r="AZ34" s="91">
        <v>3.3333333333333335</v>
      </c>
      <c r="BA34" s="59"/>
      <c r="BB34" s="91">
        <v>18.316666666666666</v>
      </c>
      <c r="BC34" s="57"/>
      <c r="BD34" s="55">
        <v>7.6</v>
      </c>
      <c r="BE34" s="70"/>
      <c r="BF34" s="55">
        <v>92.4</v>
      </c>
      <c r="BG34" s="54"/>
      <c r="BH34" s="60">
        <v>7600</v>
      </c>
    </row>
    <row r="35" spans="1:60" s="61" customFormat="1" ht="15.75" customHeight="1" x14ac:dyDescent="0.3">
      <c r="A35" s="8" t="s">
        <v>460</v>
      </c>
      <c r="B35" s="8" t="s">
        <v>461</v>
      </c>
      <c r="C35" s="123"/>
      <c r="D35" s="81">
        <v>8.1303000000000001</v>
      </c>
      <c r="E35" s="52" t="s">
        <v>38</v>
      </c>
      <c r="F35" s="85" t="s">
        <v>39</v>
      </c>
      <c r="G35" s="99" t="s">
        <v>705</v>
      </c>
      <c r="H35" s="13"/>
      <c r="I35" s="86">
        <v>0.35905999999999999</v>
      </c>
      <c r="J35" s="76" t="s">
        <v>39</v>
      </c>
      <c r="K35" s="53"/>
      <c r="L35" s="73">
        <v>7.1318000000000001</v>
      </c>
      <c r="M35" s="52" t="s">
        <v>38</v>
      </c>
      <c r="N35" s="75" t="s">
        <v>39</v>
      </c>
      <c r="O35" s="99" t="s">
        <v>89</v>
      </c>
      <c r="P35" s="54"/>
      <c r="Q35" s="82">
        <v>54.603200000000001</v>
      </c>
      <c r="R35" s="52" t="s">
        <v>38</v>
      </c>
      <c r="S35" s="91" t="s">
        <v>36</v>
      </c>
      <c r="T35" s="99" t="s">
        <v>53</v>
      </c>
      <c r="U35" s="54"/>
      <c r="V35" s="117">
        <v>40</v>
      </c>
      <c r="W35" s="54"/>
      <c r="X35" s="11">
        <v>5</v>
      </c>
      <c r="Y35" s="54"/>
      <c r="Z35" s="75">
        <v>10.867142717053124</v>
      </c>
      <c r="AA35" s="52" t="s">
        <v>38</v>
      </c>
      <c r="AB35" s="54"/>
      <c r="AC35" s="75">
        <v>6.1</v>
      </c>
      <c r="AD35" s="59"/>
      <c r="AE35" s="75">
        <v>6</v>
      </c>
      <c r="AF35" s="59"/>
      <c r="AG35" s="75">
        <v>5.9</v>
      </c>
      <c r="AH35" s="54"/>
      <c r="AI35" s="101">
        <v>32.976999999999997</v>
      </c>
      <c r="AJ35" s="52" t="s">
        <v>38</v>
      </c>
      <c r="AK35" s="54"/>
      <c r="AL35" s="55" t="s">
        <v>44</v>
      </c>
      <c r="AM35" s="56"/>
      <c r="AN35" s="55">
        <v>0.41008085724728766</v>
      </c>
      <c r="AO35" s="57"/>
      <c r="AP35" s="58">
        <v>10</v>
      </c>
      <c r="AQ35" s="54"/>
      <c r="AR35" s="58">
        <v>5</v>
      </c>
      <c r="AS35" s="54"/>
      <c r="AT35" s="106">
        <v>13</v>
      </c>
      <c r="AU35" s="54"/>
      <c r="AV35" s="91">
        <v>2.2166666666666668</v>
      </c>
      <c r="AW35" s="54"/>
      <c r="AX35" s="75">
        <v>11.633333333333333</v>
      </c>
      <c r="AY35" s="59"/>
      <c r="AZ35" s="75">
        <v>3.0666666666666669</v>
      </c>
      <c r="BA35" s="59"/>
      <c r="BB35" s="75">
        <v>13.816666666666666</v>
      </c>
      <c r="BC35" s="57"/>
      <c r="BD35" s="55">
        <v>3.3</v>
      </c>
      <c r="BE35" s="70"/>
      <c r="BF35" s="55">
        <v>96.7</v>
      </c>
      <c r="BG35" s="54"/>
      <c r="BH35" s="60">
        <v>4800</v>
      </c>
    </row>
    <row r="36" spans="1:60" s="61" customFormat="1" ht="15.75" customHeight="1" x14ac:dyDescent="0.3">
      <c r="A36" s="8" t="s">
        <v>478</v>
      </c>
      <c r="B36" s="8" t="s">
        <v>479</v>
      </c>
      <c r="C36" s="123"/>
      <c r="D36" s="73">
        <v>9.6568000000000005</v>
      </c>
      <c r="E36" s="52" t="s">
        <v>41</v>
      </c>
      <c r="F36" s="83" t="s">
        <v>36</v>
      </c>
      <c r="G36" s="99" t="s">
        <v>219</v>
      </c>
      <c r="H36" s="13"/>
      <c r="I36" s="86">
        <v>0.36058000000000001</v>
      </c>
      <c r="J36" s="76" t="s">
        <v>39</v>
      </c>
      <c r="K36" s="53"/>
      <c r="L36" s="73">
        <v>8.2284000000000006</v>
      </c>
      <c r="M36" s="52" t="s">
        <v>35</v>
      </c>
      <c r="N36" s="91" t="s">
        <v>36</v>
      </c>
      <c r="O36" s="99" t="s">
        <v>53</v>
      </c>
      <c r="P36" s="54"/>
      <c r="Q36" s="73">
        <v>34.140700000000002</v>
      </c>
      <c r="R36" s="52" t="s">
        <v>35</v>
      </c>
      <c r="S36" s="75" t="s">
        <v>39</v>
      </c>
      <c r="T36" s="99" t="s">
        <v>124</v>
      </c>
      <c r="U36" s="54"/>
      <c r="V36" s="118">
        <v>108</v>
      </c>
      <c r="W36" s="54"/>
      <c r="X36" s="11">
        <v>-37</v>
      </c>
      <c r="Y36" s="54"/>
      <c r="Z36" s="91">
        <v>17.563272039592807</v>
      </c>
      <c r="AA36" s="52" t="s">
        <v>41</v>
      </c>
      <c r="AB36" s="54"/>
      <c r="AC36" s="75">
        <v>6</v>
      </c>
      <c r="AD36" s="59"/>
      <c r="AE36" s="75">
        <v>6</v>
      </c>
      <c r="AF36" s="59"/>
      <c r="AG36" s="75">
        <v>5.8</v>
      </c>
      <c r="AH36" s="54"/>
      <c r="AI36" s="102">
        <v>14.57</v>
      </c>
      <c r="AJ36" s="52" t="s">
        <v>35</v>
      </c>
      <c r="AK36" s="54"/>
      <c r="AL36" s="55" t="s">
        <v>44</v>
      </c>
      <c r="AM36" s="56"/>
      <c r="AN36" s="55">
        <v>0.56331227618396174</v>
      </c>
      <c r="AO36" s="57"/>
      <c r="AP36" s="58">
        <v>10</v>
      </c>
      <c r="AQ36" s="54"/>
      <c r="AR36" s="58">
        <v>2</v>
      </c>
      <c r="AS36" s="54"/>
      <c r="AT36" s="105">
        <v>11</v>
      </c>
      <c r="AU36" s="54"/>
      <c r="AV36" s="91">
        <v>1.85</v>
      </c>
      <c r="AW36" s="54"/>
      <c r="AX36" s="75">
        <v>13.866666666666667</v>
      </c>
      <c r="AY36" s="59"/>
      <c r="AZ36" s="91">
        <v>3.1833333333333331</v>
      </c>
      <c r="BA36" s="59"/>
      <c r="BB36" s="75">
        <v>15.316666666666666</v>
      </c>
      <c r="BC36" s="57"/>
      <c r="BD36" s="55">
        <v>7.6</v>
      </c>
      <c r="BE36" s="70"/>
      <c r="BF36" s="55">
        <v>92.4</v>
      </c>
      <c r="BG36" s="54"/>
      <c r="BH36" s="60">
        <v>7000</v>
      </c>
    </row>
    <row r="37" spans="1:60" s="61" customFormat="1" ht="15.75" customHeight="1" x14ac:dyDescent="0.3">
      <c r="A37" s="8" t="s">
        <v>482</v>
      </c>
      <c r="B37" s="8" t="s">
        <v>483</v>
      </c>
      <c r="C37" s="123"/>
      <c r="D37" s="81">
        <v>8.3064</v>
      </c>
      <c r="E37" s="52" t="s">
        <v>38</v>
      </c>
      <c r="F37" s="85" t="s">
        <v>39</v>
      </c>
      <c r="G37" s="99" t="s">
        <v>68</v>
      </c>
      <c r="H37" s="13"/>
      <c r="I37" s="74">
        <v>0.51380999999999999</v>
      </c>
      <c r="J37" s="76" t="s">
        <v>39</v>
      </c>
      <c r="K37" s="53"/>
      <c r="L37" s="82">
        <v>14.724399999999999</v>
      </c>
      <c r="M37" s="52" t="s">
        <v>38</v>
      </c>
      <c r="N37" s="75" t="s">
        <v>39</v>
      </c>
      <c r="O37" s="99" t="s">
        <v>188</v>
      </c>
      <c r="P37" s="54"/>
      <c r="Q37" s="82">
        <v>61.256399999999999</v>
      </c>
      <c r="R37" s="52" t="s">
        <v>35</v>
      </c>
      <c r="S37" s="91" t="s">
        <v>36</v>
      </c>
      <c r="T37" s="99" t="s">
        <v>159</v>
      </c>
      <c r="U37" s="54"/>
      <c r="V37" s="118">
        <v>172</v>
      </c>
      <c r="W37" s="54"/>
      <c r="X37" s="11">
        <v>6</v>
      </c>
      <c r="Y37" s="54"/>
      <c r="Z37" s="91">
        <v>21.605429576139965</v>
      </c>
      <c r="AA37" s="52" t="s">
        <v>38</v>
      </c>
      <c r="AB37" s="54"/>
      <c r="AC37" s="91">
        <v>4.3</v>
      </c>
      <c r="AD37" s="59"/>
      <c r="AE37" s="91">
        <v>4.0999999999999996</v>
      </c>
      <c r="AF37" s="59"/>
      <c r="AG37" s="91">
        <v>4.9000000000000004</v>
      </c>
      <c r="AH37" s="54"/>
      <c r="AI37" s="103">
        <v>101.42400000000001</v>
      </c>
      <c r="AJ37" s="52" t="s">
        <v>41</v>
      </c>
      <c r="AK37" s="54"/>
      <c r="AL37" s="55" t="s">
        <v>44</v>
      </c>
      <c r="AM37" s="56"/>
      <c r="AN37" s="55">
        <v>0.88997583317656259</v>
      </c>
      <c r="AO37" s="57"/>
      <c r="AP37" s="58">
        <v>10</v>
      </c>
      <c r="AQ37" s="54"/>
      <c r="AR37" s="58">
        <v>3</v>
      </c>
      <c r="AS37" s="54"/>
      <c r="AT37" s="105">
        <v>11</v>
      </c>
      <c r="AU37" s="54"/>
      <c r="AV37" s="91">
        <v>2.0833333333333335</v>
      </c>
      <c r="AW37" s="54"/>
      <c r="AX37" s="75">
        <v>12.416666666666666</v>
      </c>
      <c r="AY37" s="59"/>
      <c r="AZ37" s="91">
        <v>3.4333333333333331</v>
      </c>
      <c r="BA37" s="59"/>
      <c r="BB37" s="91">
        <v>18.25</v>
      </c>
      <c r="BC37" s="57"/>
      <c r="BD37" s="55">
        <v>7.6</v>
      </c>
      <c r="BE37" s="70"/>
      <c r="BF37" s="55">
        <v>92.4</v>
      </c>
      <c r="BG37" s="54"/>
      <c r="BH37" s="60">
        <v>6800</v>
      </c>
    </row>
    <row r="38" spans="1:60" s="61" customFormat="1" ht="15.75" customHeight="1" x14ac:dyDescent="0.3">
      <c r="A38" s="8" t="s">
        <v>494</v>
      </c>
      <c r="B38" s="8" t="s">
        <v>495</v>
      </c>
      <c r="C38" s="123"/>
      <c r="D38" s="81">
        <v>7.7274000000000003</v>
      </c>
      <c r="E38" s="52" t="s">
        <v>35</v>
      </c>
      <c r="F38" s="84" t="s">
        <v>42</v>
      </c>
      <c r="G38" s="99" t="s">
        <v>528</v>
      </c>
      <c r="H38" s="13"/>
      <c r="I38" s="74">
        <v>0.41868</v>
      </c>
      <c r="J38" s="90" t="s">
        <v>42</v>
      </c>
      <c r="K38" s="53"/>
      <c r="L38" s="73">
        <v>9.0045000000000002</v>
      </c>
      <c r="M38" s="52" t="s">
        <v>38</v>
      </c>
      <c r="N38" s="75" t="s">
        <v>39</v>
      </c>
      <c r="O38" s="99" t="s">
        <v>96</v>
      </c>
      <c r="P38" s="54"/>
      <c r="Q38" s="73">
        <v>29.459499999999998</v>
      </c>
      <c r="R38" s="52" t="s">
        <v>35</v>
      </c>
      <c r="S38" s="75" t="s">
        <v>39</v>
      </c>
      <c r="T38" s="99" t="s">
        <v>759</v>
      </c>
      <c r="U38" s="54"/>
      <c r="V38" s="117">
        <v>42</v>
      </c>
      <c r="W38" s="54"/>
      <c r="X38" s="11">
        <v>14</v>
      </c>
      <c r="Y38" s="54"/>
      <c r="Z38" s="75">
        <v>11.125781943332106</v>
      </c>
      <c r="AA38" s="52" t="s">
        <v>38</v>
      </c>
      <c r="AB38" s="54"/>
      <c r="AC38" s="52" t="s">
        <v>43</v>
      </c>
      <c r="AD38" s="59"/>
      <c r="AE38" s="52" t="s">
        <v>43</v>
      </c>
      <c r="AF38" s="59"/>
      <c r="AG38" s="52" t="s">
        <v>43</v>
      </c>
      <c r="AH38" s="54"/>
      <c r="AI38" s="101">
        <v>53.765999999999998</v>
      </c>
      <c r="AJ38" s="52" t="s">
        <v>38</v>
      </c>
      <c r="AK38" s="54"/>
      <c r="AL38" s="55" t="s">
        <v>44</v>
      </c>
      <c r="AM38" s="56"/>
      <c r="AN38" s="55">
        <v>0.90911058680923829</v>
      </c>
      <c r="AO38" s="57"/>
      <c r="AP38" s="58">
        <v>6</v>
      </c>
      <c r="AQ38" s="54"/>
      <c r="AR38" s="58">
        <v>5</v>
      </c>
      <c r="AS38" s="54"/>
      <c r="AT38" s="106">
        <v>13</v>
      </c>
      <c r="AU38" s="54"/>
      <c r="AV38" s="91">
        <v>2.0833333333333335</v>
      </c>
      <c r="AW38" s="54"/>
      <c r="AX38" s="75">
        <v>10.883333333333333</v>
      </c>
      <c r="AY38" s="59"/>
      <c r="AZ38" s="75">
        <v>2.8</v>
      </c>
      <c r="BA38" s="59"/>
      <c r="BB38" s="75">
        <v>17.100000000000001</v>
      </c>
      <c r="BC38" s="57"/>
      <c r="BD38" s="55">
        <v>0</v>
      </c>
      <c r="BE38" s="70"/>
      <c r="BF38" s="55">
        <v>100</v>
      </c>
      <c r="BG38" s="54"/>
      <c r="BH38" s="60">
        <v>6300</v>
      </c>
    </row>
    <row r="39" spans="1:60" s="61" customFormat="1" ht="15.75" customHeight="1" x14ac:dyDescent="0.3">
      <c r="A39" s="8" t="s">
        <v>502</v>
      </c>
      <c r="B39" s="8" t="s">
        <v>503</v>
      </c>
      <c r="C39" s="123"/>
      <c r="D39" s="81">
        <v>8.3425999999999991</v>
      </c>
      <c r="E39" s="52" t="s">
        <v>38</v>
      </c>
      <c r="F39" s="85" t="s">
        <v>39</v>
      </c>
      <c r="G39" s="99" t="s">
        <v>174</v>
      </c>
      <c r="H39" s="13"/>
      <c r="I39" s="86">
        <v>0.30797000000000002</v>
      </c>
      <c r="J39" s="76" t="s">
        <v>39</v>
      </c>
      <c r="K39" s="53"/>
      <c r="L39" s="73">
        <v>8.4928000000000008</v>
      </c>
      <c r="M39" s="52" t="s">
        <v>38</v>
      </c>
      <c r="N39" s="75" t="s">
        <v>39</v>
      </c>
      <c r="O39" s="99" t="s">
        <v>504</v>
      </c>
      <c r="P39" s="54"/>
      <c r="Q39" s="82">
        <v>50.290399999999998</v>
      </c>
      <c r="R39" s="52" t="s">
        <v>38</v>
      </c>
      <c r="S39" s="75" t="s">
        <v>39</v>
      </c>
      <c r="T39" s="99" t="s">
        <v>517</v>
      </c>
      <c r="U39" s="54"/>
      <c r="V39" s="118">
        <v>73</v>
      </c>
      <c r="W39" s="54"/>
      <c r="X39" s="11">
        <v>-21</v>
      </c>
      <c r="Y39" s="54"/>
      <c r="Z39" s="91">
        <v>21.687108792147221</v>
      </c>
      <c r="AA39" s="52" t="s">
        <v>38</v>
      </c>
      <c r="AB39" s="54"/>
      <c r="AC39" s="52" t="s">
        <v>43</v>
      </c>
      <c r="AD39" s="59"/>
      <c r="AE39" s="52" t="s">
        <v>43</v>
      </c>
      <c r="AF39" s="59"/>
      <c r="AG39" s="52" t="s">
        <v>43</v>
      </c>
      <c r="AH39" s="54"/>
      <c r="AI39" s="103">
        <v>101.42400000000001</v>
      </c>
      <c r="AJ39" s="52" t="s">
        <v>41</v>
      </c>
      <c r="AK39" s="54"/>
      <c r="AL39" s="55" t="s">
        <v>44</v>
      </c>
      <c r="AM39" s="56"/>
      <c r="AN39" s="55">
        <v>0.49267555672337915</v>
      </c>
      <c r="AO39" s="57"/>
      <c r="AP39" s="58">
        <v>10</v>
      </c>
      <c r="AQ39" s="54"/>
      <c r="AR39" s="58">
        <v>5</v>
      </c>
      <c r="AS39" s="54"/>
      <c r="AT39" s="104">
        <v>15</v>
      </c>
      <c r="AU39" s="54"/>
      <c r="AV39" s="91">
        <v>2</v>
      </c>
      <c r="AW39" s="54"/>
      <c r="AX39" s="92">
        <v>9.4499999999999993</v>
      </c>
      <c r="AY39" s="59"/>
      <c r="AZ39" s="91">
        <v>3.55</v>
      </c>
      <c r="BA39" s="59"/>
      <c r="BB39" s="75">
        <v>13.033333333333333</v>
      </c>
      <c r="BC39" s="57"/>
      <c r="BD39" s="55">
        <v>7.6</v>
      </c>
      <c r="BE39" s="70"/>
      <c r="BF39" s="55">
        <v>92.4</v>
      </c>
      <c r="BG39" s="54"/>
      <c r="BH39" s="60">
        <v>5300</v>
      </c>
    </row>
    <row r="40" spans="1:60" s="61" customFormat="1" ht="15.75" customHeight="1" x14ac:dyDescent="0.3">
      <c r="A40" s="8" t="s">
        <v>505</v>
      </c>
      <c r="B40" s="8" t="s">
        <v>506</v>
      </c>
      <c r="C40" s="123"/>
      <c r="D40" s="81">
        <v>8.7096</v>
      </c>
      <c r="E40" s="52" t="s">
        <v>38</v>
      </c>
      <c r="F40" s="85" t="s">
        <v>39</v>
      </c>
      <c r="G40" s="99" t="s">
        <v>147</v>
      </c>
      <c r="H40" s="13"/>
      <c r="I40" s="86">
        <v>0.21540999999999999</v>
      </c>
      <c r="J40" s="76" t="s">
        <v>39</v>
      </c>
      <c r="K40" s="53"/>
      <c r="L40" s="73">
        <v>10.051500000000001</v>
      </c>
      <c r="M40" s="52" t="s">
        <v>38</v>
      </c>
      <c r="N40" s="75" t="s">
        <v>39</v>
      </c>
      <c r="O40" s="99" t="s">
        <v>147</v>
      </c>
      <c r="P40" s="54"/>
      <c r="Q40" s="82">
        <v>58.266500000000001</v>
      </c>
      <c r="R40" s="52" t="s">
        <v>38</v>
      </c>
      <c r="S40" s="75" t="s">
        <v>39</v>
      </c>
      <c r="T40" s="99" t="s">
        <v>528</v>
      </c>
      <c r="U40" s="54"/>
      <c r="V40" s="118">
        <v>114</v>
      </c>
      <c r="W40" s="54"/>
      <c r="X40" s="11">
        <v>-23</v>
      </c>
      <c r="Y40" s="54"/>
      <c r="Z40" s="91">
        <v>38.906980520868061</v>
      </c>
      <c r="AA40" s="52" t="s">
        <v>41</v>
      </c>
      <c r="AB40" s="54"/>
      <c r="AC40" s="75">
        <v>6.3</v>
      </c>
      <c r="AD40" s="59"/>
      <c r="AE40" s="75">
        <v>6.3</v>
      </c>
      <c r="AF40" s="59"/>
      <c r="AG40" s="92">
        <v>6.8</v>
      </c>
      <c r="AH40" s="54"/>
      <c r="AI40" s="102">
        <v>3.6709999999999998</v>
      </c>
      <c r="AJ40" s="52" t="s">
        <v>35</v>
      </c>
      <c r="AK40" s="54"/>
      <c r="AL40" s="55" t="s">
        <v>44</v>
      </c>
      <c r="AM40" s="56"/>
      <c r="AN40" s="55">
        <v>0.19658623725394669</v>
      </c>
      <c r="AO40" s="57"/>
      <c r="AP40" s="58">
        <v>9</v>
      </c>
      <c r="AQ40" s="54"/>
      <c r="AR40" s="58">
        <v>3</v>
      </c>
      <c r="AS40" s="54"/>
      <c r="AT40" s="105">
        <v>11</v>
      </c>
      <c r="AU40" s="54"/>
      <c r="AV40" s="91">
        <v>2.5499999999999998</v>
      </c>
      <c r="AW40" s="54"/>
      <c r="AX40" s="92">
        <v>9.4833333333333325</v>
      </c>
      <c r="AY40" s="59"/>
      <c r="AZ40" s="91">
        <v>3.3333333333333335</v>
      </c>
      <c r="BA40" s="59"/>
      <c r="BB40" s="92">
        <v>11.2</v>
      </c>
      <c r="BC40" s="57"/>
      <c r="BD40" s="55">
        <v>0.4</v>
      </c>
      <c r="BE40" s="70"/>
      <c r="BF40" s="55">
        <v>99.6</v>
      </c>
      <c r="BG40" s="54"/>
      <c r="BH40" s="60">
        <v>5700</v>
      </c>
    </row>
    <row r="41" spans="1:60" s="61" customFormat="1" ht="15.75" customHeight="1" x14ac:dyDescent="0.3">
      <c r="A41" s="8" t="s">
        <v>511</v>
      </c>
      <c r="B41" s="8" t="s">
        <v>512</v>
      </c>
      <c r="C41" s="123"/>
      <c r="D41" s="81">
        <v>8.0411000000000001</v>
      </c>
      <c r="E41" s="52" t="s">
        <v>38</v>
      </c>
      <c r="F41" s="84" t="s">
        <v>42</v>
      </c>
      <c r="G41" s="99" t="s">
        <v>388</v>
      </c>
      <c r="H41" s="13"/>
      <c r="I41" s="86">
        <v>0.23028000000000001</v>
      </c>
      <c r="J41" s="90" t="s">
        <v>42</v>
      </c>
      <c r="K41" s="53"/>
      <c r="L41" s="81">
        <v>5.7698</v>
      </c>
      <c r="M41" s="52" t="s">
        <v>38</v>
      </c>
      <c r="N41" s="75" t="s">
        <v>39</v>
      </c>
      <c r="O41" s="99" t="s">
        <v>251</v>
      </c>
      <c r="P41" s="54"/>
      <c r="Q41" s="73">
        <v>36.678600000000003</v>
      </c>
      <c r="R41" s="52" t="s">
        <v>38</v>
      </c>
      <c r="S41" s="91" t="s">
        <v>36</v>
      </c>
      <c r="T41" s="99" t="s">
        <v>37</v>
      </c>
      <c r="U41" s="54"/>
      <c r="V41" s="117">
        <v>20</v>
      </c>
      <c r="W41" s="54"/>
      <c r="X41" s="11">
        <v>-5</v>
      </c>
      <c r="Y41" s="54"/>
      <c r="Z41" s="75">
        <v>9.889117738340433</v>
      </c>
      <c r="AA41" s="52" t="s">
        <v>41</v>
      </c>
      <c r="AB41" s="54"/>
      <c r="AC41" s="91">
        <v>5.2</v>
      </c>
      <c r="AD41" s="59"/>
      <c r="AE41" s="91">
        <v>5.2</v>
      </c>
      <c r="AF41" s="59"/>
      <c r="AG41" s="91">
        <v>5.3</v>
      </c>
      <c r="AH41" s="54"/>
      <c r="AI41" s="101">
        <v>49.075000000000003</v>
      </c>
      <c r="AJ41" s="52" t="s">
        <v>35</v>
      </c>
      <c r="AK41" s="54"/>
      <c r="AL41" s="55" t="s">
        <v>44</v>
      </c>
      <c r="AM41" s="56"/>
      <c r="AN41" s="55">
        <v>1.029822531952713</v>
      </c>
      <c r="AO41" s="57"/>
      <c r="AP41" s="58">
        <v>10</v>
      </c>
      <c r="AQ41" s="54"/>
      <c r="AR41" s="58">
        <v>5</v>
      </c>
      <c r="AS41" s="54"/>
      <c r="AT41" s="105">
        <v>11</v>
      </c>
      <c r="AU41" s="54"/>
      <c r="AV41" s="75">
        <v>1.6666666666666667</v>
      </c>
      <c r="AW41" s="54"/>
      <c r="AX41" s="92">
        <v>8.35</v>
      </c>
      <c r="AY41" s="59"/>
      <c r="AZ41" s="75">
        <v>3</v>
      </c>
      <c r="BA41" s="59"/>
      <c r="BB41" s="75">
        <v>14.5</v>
      </c>
      <c r="BC41" s="57"/>
      <c r="BD41" s="55">
        <v>0</v>
      </c>
      <c r="BE41" s="70"/>
      <c r="BF41" s="55">
        <v>100</v>
      </c>
      <c r="BG41" s="54"/>
      <c r="BH41" s="60">
        <v>6100</v>
      </c>
    </row>
    <row r="42" spans="1:60" s="61" customFormat="1" ht="15.75" customHeight="1" x14ac:dyDescent="0.3">
      <c r="A42" s="8" t="s">
        <v>513</v>
      </c>
      <c r="B42" s="8" t="s">
        <v>514</v>
      </c>
      <c r="C42" s="123"/>
      <c r="D42" s="81">
        <v>9.3362999999999996</v>
      </c>
      <c r="E42" s="52" t="s">
        <v>38</v>
      </c>
      <c r="F42" s="85" t="s">
        <v>39</v>
      </c>
      <c r="G42" s="99" t="s">
        <v>53</v>
      </c>
      <c r="H42" s="13"/>
      <c r="I42" s="86">
        <v>0.26902999999999999</v>
      </c>
      <c r="J42" s="90" t="s">
        <v>42</v>
      </c>
      <c r="K42" s="53"/>
      <c r="L42" s="81">
        <v>6.9634999999999998</v>
      </c>
      <c r="M42" s="52" t="s">
        <v>38</v>
      </c>
      <c r="N42" s="75" t="s">
        <v>39</v>
      </c>
      <c r="O42" s="99" t="s">
        <v>385</v>
      </c>
      <c r="P42" s="54"/>
      <c r="Q42" s="73">
        <v>39.369700000000002</v>
      </c>
      <c r="R42" s="52" t="s">
        <v>38</v>
      </c>
      <c r="S42" s="91" t="s">
        <v>36</v>
      </c>
      <c r="T42" s="99" t="s">
        <v>159</v>
      </c>
      <c r="U42" s="54"/>
      <c r="V42" s="117">
        <v>60</v>
      </c>
      <c r="W42" s="54"/>
      <c r="X42" s="11">
        <v>-26</v>
      </c>
      <c r="Y42" s="54"/>
      <c r="Z42" s="75">
        <v>9.1944240267192789</v>
      </c>
      <c r="AA42" s="52" t="s">
        <v>35</v>
      </c>
      <c r="AB42" s="54"/>
      <c r="AC42" s="52" t="s">
        <v>43</v>
      </c>
      <c r="AD42" s="59"/>
      <c r="AE42" s="52" t="s">
        <v>43</v>
      </c>
      <c r="AF42" s="59"/>
      <c r="AG42" s="52" t="s">
        <v>43</v>
      </c>
      <c r="AH42" s="54"/>
      <c r="AI42" s="101">
        <v>37.874000000000002</v>
      </c>
      <c r="AJ42" s="52" t="s">
        <v>35</v>
      </c>
      <c r="AK42" s="54"/>
      <c r="AL42" s="55" t="s">
        <v>44</v>
      </c>
      <c r="AM42" s="56"/>
      <c r="AN42" s="55">
        <v>0.60608405225218254</v>
      </c>
      <c r="AO42" s="57"/>
      <c r="AP42" s="58">
        <v>10</v>
      </c>
      <c r="AQ42" s="54"/>
      <c r="AR42" s="58">
        <v>5</v>
      </c>
      <c r="AS42" s="54"/>
      <c r="AT42" s="104">
        <v>16</v>
      </c>
      <c r="AU42" s="54"/>
      <c r="AV42" s="91">
        <v>2.2833333333333332</v>
      </c>
      <c r="AW42" s="54"/>
      <c r="AX42" s="75">
        <v>11.466666666666667</v>
      </c>
      <c r="AY42" s="59"/>
      <c r="AZ42" s="75">
        <v>2.8</v>
      </c>
      <c r="BA42" s="59"/>
      <c r="BB42" s="75">
        <v>15.166666666666666</v>
      </c>
      <c r="BC42" s="57"/>
      <c r="BD42" s="55">
        <v>2.1</v>
      </c>
      <c r="BE42" s="70"/>
      <c r="BF42" s="55">
        <v>97.9</v>
      </c>
      <c r="BG42" s="54"/>
      <c r="BH42" s="60">
        <v>7500</v>
      </c>
    </row>
    <row r="43" spans="1:60" s="61" customFormat="1" ht="15.75" customHeight="1" x14ac:dyDescent="0.3">
      <c r="A43" s="8" t="s">
        <v>531</v>
      </c>
      <c r="B43" s="8" t="s">
        <v>532</v>
      </c>
      <c r="C43" s="123"/>
      <c r="D43" s="81">
        <v>8.2213999999999992</v>
      </c>
      <c r="E43" s="52" t="s">
        <v>35</v>
      </c>
      <c r="F43" s="85" t="s">
        <v>39</v>
      </c>
      <c r="G43" s="99" t="s">
        <v>88</v>
      </c>
      <c r="H43" s="13"/>
      <c r="I43" s="86">
        <v>0.17494000000000001</v>
      </c>
      <c r="J43" s="76" t="s">
        <v>39</v>
      </c>
      <c r="K43" s="53"/>
      <c r="L43" s="82">
        <v>12.9742</v>
      </c>
      <c r="M43" s="52" t="s">
        <v>38</v>
      </c>
      <c r="N43" s="75" t="s">
        <v>39</v>
      </c>
      <c r="O43" s="99" t="s">
        <v>147</v>
      </c>
      <c r="P43" s="54"/>
      <c r="Q43" s="82">
        <v>54.793300000000002</v>
      </c>
      <c r="R43" s="52" t="s">
        <v>35</v>
      </c>
      <c r="S43" s="75" t="s">
        <v>39</v>
      </c>
      <c r="T43" s="99" t="s">
        <v>40</v>
      </c>
      <c r="U43" s="54"/>
      <c r="V43" s="118">
        <v>123</v>
      </c>
      <c r="W43" s="54"/>
      <c r="X43" s="11">
        <v>15</v>
      </c>
      <c r="Y43" s="54"/>
      <c r="Z43" s="91">
        <v>48.330588202451075</v>
      </c>
      <c r="AA43" s="52" t="s">
        <v>38</v>
      </c>
      <c r="AB43" s="54"/>
      <c r="AC43" s="52" t="s">
        <v>43</v>
      </c>
      <c r="AD43" s="59"/>
      <c r="AE43" s="52" t="s">
        <v>43</v>
      </c>
      <c r="AF43" s="59"/>
      <c r="AG43" s="52" t="s">
        <v>43</v>
      </c>
      <c r="AH43" s="54"/>
      <c r="AI43" s="102">
        <v>3.6709999999999998</v>
      </c>
      <c r="AJ43" s="52" t="s">
        <v>35</v>
      </c>
      <c r="AK43" s="54"/>
      <c r="AL43" s="55" t="s">
        <v>44</v>
      </c>
      <c r="AM43" s="56"/>
      <c r="AN43" s="55">
        <v>0.2721867061221071</v>
      </c>
      <c r="AO43" s="57"/>
      <c r="AP43" s="58" t="s">
        <v>43</v>
      </c>
      <c r="AQ43" s="54"/>
      <c r="AR43" s="58" t="s">
        <v>43</v>
      </c>
      <c r="AS43" s="54"/>
      <c r="AT43" s="58" t="s">
        <v>43</v>
      </c>
      <c r="AU43" s="54"/>
      <c r="AV43" s="91">
        <v>2.6166666666666667</v>
      </c>
      <c r="AW43" s="54"/>
      <c r="AX43" s="92">
        <v>9.6</v>
      </c>
      <c r="AY43" s="59"/>
      <c r="AZ43" s="91">
        <v>3.4833333333333334</v>
      </c>
      <c r="BA43" s="59"/>
      <c r="BB43" s="92">
        <v>12.3</v>
      </c>
      <c r="BC43" s="57"/>
      <c r="BD43" s="55">
        <v>0.4</v>
      </c>
      <c r="BE43" s="70"/>
      <c r="BF43" s="55">
        <v>99.6</v>
      </c>
      <c r="BG43" s="54"/>
      <c r="BH43" s="60">
        <v>4300</v>
      </c>
    </row>
    <row r="44" spans="1:60" s="61" customFormat="1" ht="15.75" customHeight="1" x14ac:dyDescent="0.3">
      <c r="A44" s="8" t="s">
        <v>541</v>
      </c>
      <c r="B44" s="8" t="s">
        <v>542</v>
      </c>
      <c r="C44" s="123"/>
      <c r="D44" s="81">
        <v>7.0137</v>
      </c>
      <c r="E44" s="52" t="s">
        <v>35</v>
      </c>
      <c r="F44" s="84" t="s">
        <v>42</v>
      </c>
      <c r="G44" s="99" t="s">
        <v>212</v>
      </c>
      <c r="H44" s="13"/>
      <c r="I44" s="74">
        <v>0.40626000000000001</v>
      </c>
      <c r="J44" s="76" t="s">
        <v>39</v>
      </c>
      <c r="K44" s="53"/>
      <c r="L44" s="81">
        <v>6.1630000000000003</v>
      </c>
      <c r="M44" s="52" t="s">
        <v>38</v>
      </c>
      <c r="N44" s="75" t="s">
        <v>39</v>
      </c>
      <c r="O44" s="99" t="s">
        <v>1122</v>
      </c>
      <c r="P44" s="54"/>
      <c r="Q44" s="73">
        <v>32.933700000000002</v>
      </c>
      <c r="R44" s="52" t="s">
        <v>38</v>
      </c>
      <c r="S44" s="91" t="s">
        <v>36</v>
      </c>
      <c r="T44" s="99" t="s">
        <v>720</v>
      </c>
      <c r="U44" s="54"/>
      <c r="V44" s="117">
        <v>13</v>
      </c>
      <c r="W44" s="54"/>
      <c r="X44" s="11">
        <v>4</v>
      </c>
      <c r="Y44" s="54"/>
      <c r="Z44" s="91">
        <v>11.603832635177428</v>
      </c>
      <c r="AA44" s="52" t="s">
        <v>41</v>
      </c>
      <c r="AB44" s="54"/>
      <c r="AC44" s="75">
        <v>6.5</v>
      </c>
      <c r="AD44" s="59"/>
      <c r="AE44" s="75">
        <v>6.4</v>
      </c>
      <c r="AF44" s="59"/>
      <c r="AG44" s="75">
        <v>6</v>
      </c>
      <c r="AH44" s="54"/>
      <c r="AI44" s="103">
        <v>83.040999999999997</v>
      </c>
      <c r="AJ44" s="52" t="s">
        <v>35</v>
      </c>
      <c r="AK44" s="54"/>
      <c r="AL44" s="55" t="s">
        <v>44</v>
      </c>
      <c r="AM44" s="56"/>
      <c r="AN44" s="55">
        <v>0.67408156386922824</v>
      </c>
      <c r="AO44" s="57"/>
      <c r="AP44" s="58">
        <v>8</v>
      </c>
      <c r="AQ44" s="54"/>
      <c r="AR44" s="58">
        <v>5</v>
      </c>
      <c r="AS44" s="54"/>
      <c r="AT44" s="104">
        <v>16</v>
      </c>
      <c r="AU44" s="54"/>
      <c r="AV44" s="91">
        <v>1.8666666666666667</v>
      </c>
      <c r="AW44" s="54"/>
      <c r="AX44" s="75">
        <v>10.416666666666666</v>
      </c>
      <c r="AY44" s="59"/>
      <c r="AZ44" s="92">
        <v>2.7333333333333334</v>
      </c>
      <c r="BA44" s="59"/>
      <c r="BB44" s="75">
        <v>13.883333333333333</v>
      </c>
      <c r="BC44" s="57"/>
      <c r="BD44" s="55">
        <v>11.8</v>
      </c>
      <c r="BE44" s="70"/>
      <c r="BF44" s="55">
        <v>88.2</v>
      </c>
      <c r="BG44" s="54"/>
      <c r="BH44" s="60">
        <v>6900</v>
      </c>
    </row>
    <row r="45" spans="1:60" s="61" customFormat="1" ht="15.75" customHeight="1" x14ac:dyDescent="0.3">
      <c r="A45" s="8" t="s">
        <v>587</v>
      </c>
      <c r="B45" s="8" t="s">
        <v>588</v>
      </c>
      <c r="C45" s="123"/>
      <c r="D45" s="81">
        <v>8.8118999999999996</v>
      </c>
      <c r="E45" s="52" t="s">
        <v>35</v>
      </c>
      <c r="F45" s="84" t="s">
        <v>42</v>
      </c>
      <c r="G45" s="99" t="s">
        <v>251</v>
      </c>
      <c r="H45" s="13"/>
      <c r="I45" s="74">
        <v>0.41804000000000002</v>
      </c>
      <c r="J45" s="90" t="s">
        <v>42</v>
      </c>
      <c r="K45" s="53"/>
      <c r="L45" s="73">
        <v>9.3731000000000009</v>
      </c>
      <c r="M45" s="52" t="s">
        <v>38</v>
      </c>
      <c r="N45" s="92" t="s">
        <v>42</v>
      </c>
      <c r="O45" s="99" t="s">
        <v>105</v>
      </c>
      <c r="P45" s="54"/>
      <c r="Q45" s="73">
        <v>34.625799999999998</v>
      </c>
      <c r="R45" s="52" t="s">
        <v>35</v>
      </c>
      <c r="S45" s="92" t="s">
        <v>42</v>
      </c>
      <c r="T45" s="99" t="s">
        <v>667</v>
      </c>
      <c r="U45" s="54"/>
      <c r="V45" s="118">
        <v>100</v>
      </c>
      <c r="W45" s="54"/>
      <c r="X45" s="11">
        <v>26</v>
      </c>
      <c r="Y45" s="54"/>
      <c r="Z45" s="91">
        <v>13.748701343019862</v>
      </c>
      <c r="AA45" s="52" t="s">
        <v>35</v>
      </c>
      <c r="AB45" s="54"/>
      <c r="AC45" s="75">
        <v>5.7</v>
      </c>
      <c r="AD45" s="59"/>
      <c r="AE45" s="75">
        <v>5.5</v>
      </c>
      <c r="AF45" s="59"/>
      <c r="AG45" s="75">
        <v>5.9</v>
      </c>
      <c r="AH45" s="54"/>
      <c r="AI45" s="103">
        <v>59.334000000000003</v>
      </c>
      <c r="AJ45" s="52" t="s">
        <v>35</v>
      </c>
      <c r="AK45" s="54"/>
      <c r="AL45" s="55" t="s">
        <v>44</v>
      </c>
      <c r="AM45" s="56"/>
      <c r="AN45" s="55">
        <v>2.4797712847035274</v>
      </c>
      <c r="AO45" s="57"/>
      <c r="AP45" s="58">
        <v>9</v>
      </c>
      <c r="AQ45" s="54"/>
      <c r="AR45" s="58">
        <v>5</v>
      </c>
      <c r="AS45" s="54"/>
      <c r="AT45" s="106">
        <v>13</v>
      </c>
      <c r="AU45" s="54"/>
      <c r="AV45" s="75">
        <v>1.7666666666666666</v>
      </c>
      <c r="AW45" s="54"/>
      <c r="AX45" s="92">
        <v>8.4</v>
      </c>
      <c r="AY45" s="59"/>
      <c r="AZ45" s="92">
        <v>2.7833333333333332</v>
      </c>
      <c r="BA45" s="59"/>
      <c r="BB45" s="75">
        <v>13.766666666666667</v>
      </c>
      <c r="BC45" s="57"/>
      <c r="BD45" s="55">
        <v>5.7</v>
      </c>
      <c r="BE45" s="70"/>
      <c r="BF45" s="55">
        <v>94.3</v>
      </c>
      <c r="BG45" s="54"/>
      <c r="BH45" s="60">
        <v>5900</v>
      </c>
    </row>
    <row r="46" spans="1:60" s="61" customFormat="1" ht="15.75" customHeight="1" x14ac:dyDescent="0.3">
      <c r="A46" s="8" t="s">
        <v>593</v>
      </c>
      <c r="B46" s="8" t="s">
        <v>594</v>
      </c>
      <c r="C46" s="123"/>
      <c r="D46" s="73">
        <v>9.8943999999999992</v>
      </c>
      <c r="E46" s="52" t="s">
        <v>38</v>
      </c>
      <c r="F46" s="83" t="s">
        <v>36</v>
      </c>
      <c r="G46" s="99" t="s">
        <v>298</v>
      </c>
      <c r="H46" s="13"/>
      <c r="I46" s="86">
        <v>0.36014000000000002</v>
      </c>
      <c r="J46" s="89" t="s">
        <v>36</v>
      </c>
      <c r="K46" s="53"/>
      <c r="L46" s="73">
        <v>8.5074000000000005</v>
      </c>
      <c r="M46" s="52" t="s">
        <v>41</v>
      </c>
      <c r="N46" s="75" t="s">
        <v>39</v>
      </c>
      <c r="O46" s="99" t="s">
        <v>722</v>
      </c>
      <c r="P46" s="54"/>
      <c r="Q46" s="73">
        <v>35.857599999999998</v>
      </c>
      <c r="R46" s="52" t="s">
        <v>38</v>
      </c>
      <c r="S46" s="75" t="s">
        <v>39</v>
      </c>
      <c r="T46" s="99" t="s">
        <v>528</v>
      </c>
      <c r="U46" s="54"/>
      <c r="V46" s="118">
        <v>126</v>
      </c>
      <c r="W46" s="54"/>
      <c r="X46" s="11">
        <v>-50</v>
      </c>
      <c r="Y46" s="54"/>
      <c r="Z46" s="91">
        <v>29.974961588801001</v>
      </c>
      <c r="AA46" s="52" t="s">
        <v>41</v>
      </c>
      <c r="AB46" s="54"/>
      <c r="AC46" s="52" t="s">
        <v>43</v>
      </c>
      <c r="AD46" s="59"/>
      <c r="AE46" s="52" t="s">
        <v>43</v>
      </c>
      <c r="AF46" s="59"/>
      <c r="AG46" s="52" t="s">
        <v>43</v>
      </c>
      <c r="AH46" s="54"/>
      <c r="AI46" s="102">
        <v>14.57</v>
      </c>
      <c r="AJ46" s="52" t="s">
        <v>35</v>
      </c>
      <c r="AK46" s="54"/>
      <c r="AL46" s="55" t="s">
        <v>44</v>
      </c>
      <c r="AM46" s="56"/>
      <c r="AN46" s="55">
        <v>0.46947020998122119</v>
      </c>
      <c r="AO46" s="57"/>
      <c r="AP46" s="58">
        <v>10</v>
      </c>
      <c r="AQ46" s="54"/>
      <c r="AR46" s="58">
        <v>5</v>
      </c>
      <c r="AS46" s="54"/>
      <c r="AT46" s="104">
        <v>15</v>
      </c>
      <c r="AU46" s="54"/>
      <c r="AV46" s="91">
        <v>1.8833333333333333</v>
      </c>
      <c r="AW46" s="54"/>
      <c r="AX46" s="92">
        <v>9.9499999999999993</v>
      </c>
      <c r="AY46" s="59"/>
      <c r="AZ46" s="91">
        <v>3.45</v>
      </c>
      <c r="BA46" s="59"/>
      <c r="BB46" s="75">
        <v>15.133333333333333</v>
      </c>
      <c r="BC46" s="57"/>
      <c r="BD46" s="55">
        <v>7.6</v>
      </c>
      <c r="BE46" s="70"/>
      <c r="BF46" s="55">
        <v>92.4</v>
      </c>
      <c r="BG46" s="54"/>
      <c r="BH46" s="60">
        <v>5200</v>
      </c>
    </row>
    <row r="47" spans="1:60" s="61" customFormat="1" ht="15.75" customHeight="1" x14ac:dyDescent="0.3">
      <c r="A47" s="8" t="s">
        <v>595</v>
      </c>
      <c r="B47" s="8" t="s">
        <v>596</v>
      </c>
      <c r="C47" s="123"/>
      <c r="D47" s="73">
        <v>9.6553000000000004</v>
      </c>
      <c r="E47" s="52" t="s">
        <v>38</v>
      </c>
      <c r="F47" s="83" t="s">
        <v>36</v>
      </c>
      <c r="G47" s="99" t="s">
        <v>504</v>
      </c>
      <c r="H47" s="13"/>
      <c r="I47" s="86">
        <v>0.15021999999999999</v>
      </c>
      <c r="J47" s="76" t="s">
        <v>39</v>
      </c>
      <c r="K47" s="53"/>
      <c r="L47" s="81">
        <v>6.2093999999999996</v>
      </c>
      <c r="M47" s="52" t="s">
        <v>38</v>
      </c>
      <c r="N47" s="91" t="s">
        <v>36</v>
      </c>
      <c r="O47" s="99" t="s">
        <v>226</v>
      </c>
      <c r="P47" s="54"/>
      <c r="Q47" s="73">
        <v>37.491799999999998</v>
      </c>
      <c r="R47" s="52" t="s">
        <v>38</v>
      </c>
      <c r="S47" s="75" t="s">
        <v>39</v>
      </c>
      <c r="T47" s="99" t="s">
        <v>723</v>
      </c>
      <c r="U47" s="54"/>
      <c r="V47" s="117">
        <v>37</v>
      </c>
      <c r="W47" s="54"/>
      <c r="X47" s="11">
        <v>-6</v>
      </c>
      <c r="Y47" s="54"/>
      <c r="Z47" s="91">
        <v>24.159906186320121</v>
      </c>
      <c r="AA47" s="52" t="s">
        <v>35</v>
      </c>
      <c r="AB47" s="54"/>
      <c r="AC47" s="92">
        <v>7</v>
      </c>
      <c r="AD47" s="59"/>
      <c r="AE47" s="92">
        <v>7</v>
      </c>
      <c r="AF47" s="59"/>
      <c r="AG47" s="75">
        <v>6.2</v>
      </c>
      <c r="AH47" s="54"/>
      <c r="AI47" s="102">
        <v>3.6709999999999998</v>
      </c>
      <c r="AJ47" s="52" t="s">
        <v>35</v>
      </c>
      <c r="AK47" s="54"/>
      <c r="AL47" s="55" t="s">
        <v>44</v>
      </c>
      <c r="AM47" s="56"/>
      <c r="AN47" s="55">
        <v>0.21627129070706294</v>
      </c>
      <c r="AO47" s="57"/>
      <c r="AP47" s="58">
        <v>9</v>
      </c>
      <c r="AQ47" s="54"/>
      <c r="AR47" s="58">
        <v>5</v>
      </c>
      <c r="AS47" s="54"/>
      <c r="AT47" s="106">
        <v>14</v>
      </c>
      <c r="AU47" s="54"/>
      <c r="AV47" s="91">
        <v>2.5166666666666666</v>
      </c>
      <c r="AW47" s="54"/>
      <c r="AX47" s="92">
        <v>9.85</v>
      </c>
      <c r="AY47" s="59"/>
      <c r="AZ47" s="91">
        <v>3.15</v>
      </c>
      <c r="BA47" s="59"/>
      <c r="BB47" s="92">
        <v>12.583333333333334</v>
      </c>
      <c r="BC47" s="57"/>
      <c r="BD47" s="55">
        <v>0.4</v>
      </c>
      <c r="BE47" s="70"/>
      <c r="BF47" s="55">
        <v>99.6</v>
      </c>
      <c r="BG47" s="54"/>
      <c r="BH47" s="60">
        <v>5100</v>
      </c>
    </row>
    <row r="48" spans="1:60" s="61" customFormat="1" ht="15.75" customHeight="1" x14ac:dyDescent="0.3">
      <c r="A48" s="8" t="s">
        <v>605</v>
      </c>
      <c r="B48" s="8" t="s">
        <v>606</v>
      </c>
      <c r="C48" s="123"/>
      <c r="D48" s="81">
        <v>8.9816000000000003</v>
      </c>
      <c r="E48" s="52" t="s">
        <v>38</v>
      </c>
      <c r="F48" s="85" t="s">
        <v>39</v>
      </c>
      <c r="G48" s="99" t="s">
        <v>116</v>
      </c>
      <c r="H48" s="13"/>
      <c r="I48" s="86">
        <v>0.33900000000000002</v>
      </c>
      <c r="J48" s="76" t="s">
        <v>39</v>
      </c>
      <c r="K48" s="53"/>
      <c r="L48" s="82">
        <v>12.984400000000001</v>
      </c>
      <c r="M48" s="52" t="s">
        <v>38</v>
      </c>
      <c r="N48" s="75" t="s">
        <v>39</v>
      </c>
      <c r="O48" s="99" t="s">
        <v>88</v>
      </c>
      <c r="P48" s="54"/>
      <c r="Q48" s="82">
        <v>44.298099999999998</v>
      </c>
      <c r="R48" s="52" t="s">
        <v>38</v>
      </c>
      <c r="S48" s="75" t="s">
        <v>39</v>
      </c>
      <c r="T48" s="99" t="s">
        <v>723</v>
      </c>
      <c r="U48" s="54"/>
      <c r="V48" s="118">
        <v>169</v>
      </c>
      <c r="W48" s="54"/>
      <c r="X48" s="11">
        <v>-39</v>
      </c>
      <c r="Y48" s="54"/>
      <c r="Z48" s="91">
        <v>35.148714898937918</v>
      </c>
      <c r="AA48" s="52" t="s">
        <v>38</v>
      </c>
      <c r="AB48" s="54"/>
      <c r="AC48" s="91">
        <v>4.8</v>
      </c>
      <c r="AD48" s="59"/>
      <c r="AE48" s="91">
        <v>4.8</v>
      </c>
      <c r="AF48" s="59"/>
      <c r="AG48" s="91">
        <v>5.2</v>
      </c>
      <c r="AH48" s="54"/>
      <c r="AI48" s="103">
        <v>101.42400000000001</v>
      </c>
      <c r="AJ48" s="52" t="s">
        <v>41</v>
      </c>
      <c r="AK48" s="54"/>
      <c r="AL48" s="55" t="s">
        <v>44</v>
      </c>
      <c r="AM48" s="56"/>
      <c r="AN48" s="55">
        <v>0.85393840969220103</v>
      </c>
      <c r="AO48" s="57"/>
      <c r="AP48" s="58">
        <v>10</v>
      </c>
      <c r="AQ48" s="54"/>
      <c r="AR48" s="58">
        <v>5</v>
      </c>
      <c r="AS48" s="54"/>
      <c r="AT48" s="104">
        <v>16</v>
      </c>
      <c r="AU48" s="54"/>
      <c r="AV48" s="91">
        <v>1.85</v>
      </c>
      <c r="AW48" s="54"/>
      <c r="AX48" s="92">
        <v>9.4499999999999993</v>
      </c>
      <c r="AY48" s="59"/>
      <c r="AZ48" s="91">
        <v>3.3833333333333333</v>
      </c>
      <c r="BA48" s="59"/>
      <c r="BB48" s="75">
        <v>13.516666666666667</v>
      </c>
      <c r="BC48" s="57"/>
      <c r="BD48" s="55">
        <v>7.6</v>
      </c>
      <c r="BE48" s="70"/>
      <c r="BF48" s="55">
        <v>92.4</v>
      </c>
      <c r="BG48" s="54"/>
      <c r="BH48" s="60">
        <v>5800</v>
      </c>
    </row>
    <row r="49" spans="1:60" s="61" customFormat="1" ht="15.75" customHeight="1" x14ac:dyDescent="0.3">
      <c r="A49" s="8" t="s">
        <v>607</v>
      </c>
      <c r="B49" s="8" t="s">
        <v>608</v>
      </c>
      <c r="C49" s="123"/>
      <c r="D49" s="81">
        <v>9.0571000000000002</v>
      </c>
      <c r="E49" s="52" t="s">
        <v>38</v>
      </c>
      <c r="F49" s="83" t="s">
        <v>36</v>
      </c>
      <c r="G49" s="99" t="s">
        <v>188</v>
      </c>
      <c r="H49" s="13"/>
      <c r="I49" s="74">
        <v>0.51500000000000001</v>
      </c>
      <c r="J49" s="89" t="s">
        <v>36</v>
      </c>
      <c r="K49" s="53"/>
      <c r="L49" s="82">
        <v>12.1136</v>
      </c>
      <c r="M49" s="52" t="s">
        <v>35</v>
      </c>
      <c r="N49" s="75" t="s">
        <v>39</v>
      </c>
      <c r="O49" s="99" t="s">
        <v>76</v>
      </c>
      <c r="P49" s="54"/>
      <c r="Q49" s="82">
        <v>43.302</v>
      </c>
      <c r="R49" s="52" t="s">
        <v>38</v>
      </c>
      <c r="S49" s="75" t="s">
        <v>39</v>
      </c>
      <c r="T49" s="99" t="s">
        <v>251</v>
      </c>
      <c r="U49" s="54"/>
      <c r="V49" s="118">
        <v>166</v>
      </c>
      <c r="W49" s="54"/>
      <c r="X49" s="11">
        <v>-2</v>
      </c>
      <c r="Y49" s="54"/>
      <c r="Z49" s="91">
        <v>42.278998977020386</v>
      </c>
      <c r="AA49" s="52" t="s">
        <v>41</v>
      </c>
      <c r="AB49" s="54"/>
      <c r="AC49" s="91">
        <v>4.5</v>
      </c>
      <c r="AD49" s="59"/>
      <c r="AE49" s="91">
        <v>4.3</v>
      </c>
      <c r="AF49" s="59"/>
      <c r="AG49" s="91">
        <v>4.7</v>
      </c>
      <c r="AH49" s="54"/>
      <c r="AI49" s="103">
        <v>101.42400000000001</v>
      </c>
      <c r="AJ49" s="52" t="s">
        <v>41</v>
      </c>
      <c r="AK49" s="54"/>
      <c r="AL49" s="55" t="s">
        <v>44</v>
      </c>
      <c r="AM49" s="56"/>
      <c r="AN49" s="55">
        <v>0.6861448638938098</v>
      </c>
      <c r="AO49" s="57"/>
      <c r="AP49" s="58">
        <v>7</v>
      </c>
      <c r="AQ49" s="54"/>
      <c r="AR49" s="58">
        <v>2</v>
      </c>
      <c r="AS49" s="54"/>
      <c r="AT49" s="105">
        <v>12</v>
      </c>
      <c r="AU49" s="54"/>
      <c r="AV49" s="91">
        <v>2.1833333333333331</v>
      </c>
      <c r="AW49" s="54"/>
      <c r="AX49" s="75">
        <v>12.116666666666667</v>
      </c>
      <c r="AY49" s="59"/>
      <c r="AZ49" s="91">
        <v>3.3833333333333333</v>
      </c>
      <c r="BA49" s="59"/>
      <c r="BB49" s="75">
        <v>16.466666666666665</v>
      </c>
      <c r="BC49" s="57"/>
      <c r="BD49" s="55">
        <v>7.6</v>
      </c>
      <c r="BE49" s="70"/>
      <c r="BF49" s="55">
        <v>92.4</v>
      </c>
      <c r="BG49" s="54"/>
      <c r="BH49" s="60">
        <v>6600</v>
      </c>
    </row>
    <row r="50" spans="1:60" s="61" customFormat="1" ht="15.75" customHeight="1" x14ac:dyDescent="0.3">
      <c r="A50" s="8" t="s">
        <v>621</v>
      </c>
      <c r="B50" s="8" t="s">
        <v>622</v>
      </c>
      <c r="C50" s="123"/>
      <c r="D50" s="81">
        <v>9.0706000000000007</v>
      </c>
      <c r="E50" s="52" t="s">
        <v>38</v>
      </c>
      <c r="F50" s="83" t="s">
        <v>36</v>
      </c>
      <c r="G50" s="99" t="s">
        <v>116</v>
      </c>
      <c r="H50" s="13"/>
      <c r="I50" s="86">
        <v>0.36386000000000002</v>
      </c>
      <c r="J50" s="76" t="s">
        <v>39</v>
      </c>
      <c r="K50" s="53"/>
      <c r="L50" s="73">
        <v>8.3994</v>
      </c>
      <c r="M50" s="52" t="s">
        <v>38</v>
      </c>
      <c r="N50" s="91" t="s">
        <v>36</v>
      </c>
      <c r="O50" s="99" t="s">
        <v>69</v>
      </c>
      <c r="P50" s="54"/>
      <c r="Q50" s="81">
        <v>25.310099999999998</v>
      </c>
      <c r="R50" s="52" t="s">
        <v>38</v>
      </c>
      <c r="S50" s="92" t="s">
        <v>42</v>
      </c>
      <c r="T50" s="99" t="s">
        <v>741</v>
      </c>
      <c r="U50" s="54"/>
      <c r="V50" s="117">
        <v>70</v>
      </c>
      <c r="W50" s="54"/>
      <c r="X50" s="11">
        <v>-22</v>
      </c>
      <c r="Y50" s="54"/>
      <c r="Z50" s="91">
        <v>29.174293268252999</v>
      </c>
      <c r="AA50" s="52" t="s">
        <v>38</v>
      </c>
      <c r="AB50" s="54"/>
      <c r="AC50" s="75">
        <v>6.1</v>
      </c>
      <c r="AD50" s="59"/>
      <c r="AE50" s="75">
        <v>6</v>
      </c>
      <c r="AF50" s="59"/>
      <c r="AG50" s="75">
        <v>6.1</v>
      </c>
      <c r="AH50" s="54"/>
      <c r="AI50" s="102">
        <v>3.6709999999999998</v>
      </c>
      <c r="AJ50" s="52" t="s">
        <v>35</v>
      </c>
      <c r="AK50" s="54"/>
      <c r="AL50" s="55" t="s">
        <v>44</v>
      </c>
      <c r="AM50" s="56"/>
      <c r="AN50" s="55">
        <v>0.29489526133821437</v>
      </c>
      <c r="AO50" s="57"/>
      <c r="AP50" s="58">
        <v>9</v>
      </c>
      <c r="AQ50" s="54"/>
      <c r="AR50" s="58">
        <v>4</v>
      </c>
      <c r="AS50" s="54"/>
      <c r="AT50" s="105">
        <v>11</v>
      </c>
      <c r="AU50" s="54"/>
      <c r="AV50" s="91">
        <v>2.6833333333333331</v>
      </c>
      <c r="AW50" s="54"/>
      <c r="AX50" s="75">
        <v>12.766666666666667</v>
      </c>
      <c r="AY50" s="59"/>
      <c r="AZ50" s="91">
        <v>3.2</v>
      </c>
      <c r="BA50" s="59"/>
      <c r="BB50" s="75">
        <v>16.433333333333334</v>
      </c>
      <c r="BC50" s="57"/>
      <c r="BD50" s="55">
        <v>0.4</v>
      </c>
      <c r="BE50" s="70"/>
      <c r="BF50" s="55">
        <v>99.6</v>
      </c>
      <c r="BG50" s="54"/>
      <c r="BH50" s="60">
        <v>5900</v>
      </c>
    </row>
    <row r="51" spans="1:60" s="61" customFormat="1" ht="15.75" customHeight="1" x14ac:dyDescent="0.3">
      <c r="A51" s="8" t="s">
        <v>629</v>
      </c>
      <c r="B51" s="8" t="s">
        <v>630</v>
      </c>
      <c r="C51" s="123"/>
      <c r="D51" s="81">
        <v>9.1295000000000002</v>
      </c>
      <c r="E51" s="52" t="s">
        <v>35</v>
      </c>
      <c r="F51" s="85" t="s">
        <v>39</v>
      </c>
      <c r="G51" s="99" t="s">
        <v>113</v>
      </c>
      <c r="H51" s="13"/>
      <c r="I51" s="86">
        <v>0.2132</v>
      </c>
      <c r="J51" s="76" t="s">
        <v>39</v>
      </c>
      <c r="K51" s="53"/>
      <c r="L51" s="81">
        <v>3.9619</v>
      </c>
      <c r="M51" s="52" t="s">
        <v>38</v>
      </c>
      <c r="N51" s="92" t="s">
        <v>42</v>
      </c>
      <c r="O51" s="99" t="s">
        <v>1154</v>
      </c>
      <c r="P51" s="54"/>
      <c r="Q51" s="73">
        <v>28.709199999999999</v>
      </c>
      <c r="R51" s="52" t="s">
        <v>38</v>
      </c>
      <c r="S51" s="91" t="s">
        <v>36</v>
      </c>
      <c r="T51" s="99" t="s">
        <v>264</v>
      </c>
      <c r="U51" s="54"/>
      <c r="V51" s="117">
        <v>9</v>
      </c>
      <c r="W51" s="54"/>
      <c r="X51" s="11">
        <v>4</v>
      </c>
      <c r="Y51" s="54"/>
      <c r="Z51" s="92">
        <v>4.536058796508958</v>
      </c>
      <c r="AA51" s="52" t="s">
        <v>35</v>
      </c>
      <c r="AB51" s="54"/>
      <c r="AC51" s="92">
        <v>8.1</v>
      </c>
      <c r="AD51" s="59"/>
      <c r="AE51" s="92">
        <v>8.1</v>
      </c>
      <c r="AF51" s="59"/>
      <c r="AG51" s="92">
        <v>6.9</v>
      </c>
      <c r="AH51" s="54"/>
      <c r="AI51" s="102">
        <v>3.6709999999999998</v>
      </c>
      <c r="AJ51" s="52" t="s">
        <v>35</v>
      </c>
      <c r="AK51" s="54"/>
      <c r="AL51" s="55" t="s">
        <v>44</v>
      </c>
      <c r="AM51" s="56"/>
      <c r="AN51" s="55">
        <v>0.2296738631143776</v>
      </c>
      <c r="AO51" s="57"/>
      <c r="AP51" s="58">
        <v>10</v>
      </c>
      <c r="AQ51" s="54"/>
      <c r="AR51" s="58">
        <v>4</v>
      </c>
      <c r="AS51" s="54"/>
      <c r="AT51" s="105">
        <v>12</v>
      </c>
      <c r="AU51" s="54"/>
      <c r="AV51" s="91">
        <v>2.65</v>
      </c>
      <c r="AW51" s="54"/>
      <c r="AX51" s="91">
        <v>17.733333333333334</v>
      </c>
      <c r="AY51" s="59"/>
      <c r="AZ51" s="91">
        <v>3.7833333333333332</v>
      </c>
      <c r="BA51" s="59"/>
      <c r="BB51" s="91">
        <v>22.983333333333334</v>
      </c>
      <c r="BC51" s="57"/>
      <c r="BD51" s="55">
        <v>0.4</v>
      </c>
      <c r="BE51" s="70"/>
      <c r="BF51" s="55">
        <v>99.6</v>
      </c>
      <c r="BG51" s="54"/>
      <c r="BH51" s="60">
        <v>4400</v>
      </c>
    </row>
    <row r="52" spans="1:60" s="61" customFormat="1" ht="15.75" customHeight="1" x14ac:dyDescent="0.3">
      <c r="A52" s="8" t="s">
        <v>631</v>
      </c>
      <c r="B52" s="8" t="s">
        <v>632</v>
      </c>
      <c r="C52" s="123"/>
      <c r="D52" s="81">
        <v>7.7662000000000004</v>
      </c>
      <c r="E52" s="52" t="s">
        <v>35</v>
      </c>
      <c r="F52" s="84" t="s">
        <v>42</v>
      </c>
      <c r="G52" s="99" t="s">
        <v>251</v>
      </c>
      <c r="H52" s="13"/>
      <c r="I52" s="86">
        <v>0.30964999999999998</v>
      </c>
      <c r="J52" s="76" t="s">
        <v>39</v>
      </c>
      <c r="K52" s="53"/>
      <c r="L52" s="81">
        <v>3.8877999999999999</v>
      </c>
      <c r="M52" s="52" t="s">
        <v>41</v>
      </c>
      <c r="N52" s="75" t="s">
        <v>39</v>
      </c>
      <c r="O52" s="99" t="s">
        <v>1155</v>
      </c>
      <c r="P52" s="54"/>
      <c r="Q52" s="73">
        <v>28.359500000000001</v>
      </c>
      <c r="R52" s="52" t="s">
        <v>35</v>
      </c>
      <c r="S52" s="75" t="s">
        <v>39</v>
      </c>
      <c r="T52" s="99" t="s">
        <v>612</v>
      </c>
      <c r="U52" s="54"/>
      <c r="V52" s="117">
        <v>5</v>
      </c>
      <c r="W52" s="54"/>
      <c r="X52" s="11">
        <v>0</v>
      </c>
      <c r="Y52" s="54"/>
      <c r="Z52" s="92">
        <v>7.0756947991751327</v>
      </c>
      <c r="AA52" s="52" t="s">
        <v>41</v>
      </c>
      <c r="AB52" s="54"/>
      <c r="AC52" s="52" t="s">
        <v>43</v>
      </c>
      <c r="AD52" s="59"/>
      <c r="AE52" s="52" t="s">
        <v>43</v>
      </c>
      <c r="AF52" s="59"/>
      <c r="AG52" s="52" t="s">
        <v>43</v>
      </c>
      <c r="AH52" s="54"/>
      <c r="AI52" s="101">
        <v>55.323</v>
      </c>
      <c r="AJ52" s="52" t="s">
        <v>38</v>
      </c>
      <c r="AK52" s="54"/>
      <c r="AL52" s="55" t="s">
        <v>44</v>
      </c>
      <c r="AM52" s="56"/>
      <c r="AN52" s="55">
        <v>1.248652023383847</v>
      </c>
      <c r="AO52" s="57"/>
      <c r="AP52" s="58">
        <v>6</v>
      </c>
      <c r="AQ52" s="54"/>
      <c r="AR52" s="58">
        <v>5</v>
      </c>
      <c r="AS52" s="54"/>
      <c r="AT52" s="105">
        <v>12</v>
      </c>
      <c r="AU52" s="54"/>
      <c r="AV52" s="91">
        <v>1.95</v>
      </c>
      <c r="AW52" s="54"/>
      <c r="AX52" s="92">
        <v>9.1</v>
      </c>
      <c r="AY52" s="59"/>
      <c r="AZ52" s="75">
        <v>2.8</v>
      </c>
      <c r="BA52" s="59"/>
      <c r="BB52" s="75">
        <v>15.616666666666667</v>
      </c>
      <c r="BC52" s="57"/>
      <c r="BD52" s="55">
        <v>4.3</v>
      </c>
      <c r="BE52" s="70"/>
      <c r="BF52" s="55">
        <v>95.7</v>
      </c>
      <c r="BG52" s="54"/>
      <c r="BH52" s="60">
        <v>4400</v>
      </c>
    </row>
    <row r="53" spans="1:60" s="61" customFormat="1" ht="15.75" customHeight="1" x14ac:dyDescent="0.3">
      <c r="A53" s="8" t="s">
        <v>649</v>
      </c>
      <c r="B53" s="8" t="s">
        <v>650</v>
      </c>
      <c r="C53" s="123"/>
      <c r="D53" s="73">
        <v>9.4032999999999998</v>
      </c>
      <c r="E53" s="52" t="s">
        <v>38</v>
      </c>
      <c r="F53" s="83" t="s">
        <v>36</v>
      </c>
      <c r="G53" s="99" t="s">
        <v>104</v>
      </c>
      <c r="H53" s="13"/>
      <c r="I53" s="86">
        <v>0.316</v>
      </c>
      <c r="J53" s="76" t="s">
        <v>39</v>
      </c>
      <c r="K53" s="53"/>
      <c r="L53" s="73">
        <v>7.6254</v>
      </c>
      <c r="M53" s="52" t="s">
        <v>35</v>
      </c>
      <c r="N53" s="75" t="s">
        <v>39</v>
      </c>
      <c r="O53" s="99" t="s">
        <v>113</v>
      </c>
      <c r="P53" s="54"/>
      <c r="Q53" s="73">
        <v>39.264800000000001</v>
      </c>
      <c r="R53" s="52" t="s">
        <v>38</v>
      </c>
      <c r="S53" s="75" t="s">
        <v>39</v>
      </c>
      <c r="T53" s="99" t="s">
        <v>53</v>
      </c>
      <c r="U53" s="54"/>
      <c r="V53" s="118">
        <v>87</v>
      </c>
      <c r="W53" s="54"/>
      <c r="X53" s="11">
        <v>-4</v>
      </c>
      <c r="Y53" s="54"/>
      <c r="Z53" s="91">
        <v>12.80906511999115</v>
      </c>
      <c r="AA53" s="52" t="s">
        <v>38</v>
      </c>
      <c r="AB53" s="54"/>
      <c r="AC53" s="75">
        <v>6.6</v>
      </c>
      <c r="AD53" s="59"/>
      <c r="AE53" s="75">
        <v>6.6</v>
      </c>
      <c r="AF53" s="59"/>
      <c r="AG53" s="75">
        <v>6</v>
      </c>
      <c r="AH53" s="54"/>
      <c r="AI53" s="102">
        <v>3.6709999999999998</v>
      </c>
      <c r="AJ53" s="52" t="s">
        <v>35</v>
      </c>
      <c r="AK53" s="54"/>
      <c r="AL53" s="55" t="s">
        <v>44</v>
      </c>
      <c r="AM53" s="56"/>
      <c r="AN53" s="55">
        <v>0.19754881431201649</v>
      </c>
      <c r="AO53" s="57"/>
      <c r="AP53" s="58">
        <v>8</v>
      </c>
      <c r="AQ53" s="54"/>
      <c r="AR53" s="58">
        <v>5</v>
      </c>
      <c r="AS53" s="54"/>
      <c r="AT53" s="106">
        <v>14</v>
      </c>
      <c r="AU53" s="54"/>
      <c r="AV53" s="91">
        <v>2.7166666666666668</v>
      </c>
      <c r="AW53" s="54"/>
      <c r="AX53" s="75">
        <v>13.666666666666666</v>
      </c>
      <c r="AY53" s="59"/>
      <c r="AZ53" s="91">
        <v>3.5</v>
      </c>
      <c r="BA53" s="59"/>
      <c r="BB53" s="75">
        <v>16.916666666666668</v>
      </c>
      <c r="BC53" s="57"/>
      <c r="BD53" s="55">
        <v>0.4</v>
      </c>
      <c r="BE53" s="70"/>
      <c r="BF53" s="55">
        <v>99.6</v>
      </c>
      <c r="BG53" s="54"/>
      <c r="BH53" s="60">
        <v>5800</v>
      </c>
    </row>
    <row r="54" spans="1:60" s="61" customFormat="1" ht="15.75" customHeight="1" x14ac:dyDescent="0.3">
      <c r="A54" s="8" t="s">
        <v>688</v>
      </c>
      <c r="B54" s="8" t="s">
        <v>689</v>
      </c>
      <c r="C54" s="123"/>
      <c r="D54" s="81">
        <v>8.2599</v>
      </c>
      <c r="E54" s="52" t="s">
        <v>38</v>
      </c>
      <c r="F54" s="84" t="s">
        <v>42</v>
      </c>
      <c r="G54" s="99" t="s">
        <v>612</v>
      </c>
      <c r="H54" s="13"/>
      <c r="I54" s="86">
        <v>0.27242</v>
      </c>
      <c r="J54" s="76" t="s">
        <v>39</v>
      </c>
      <c r="K54" s="53"/>
      <c r="L54" s="81">
        <v>3.2570999999999999</v>
      </c>
      <c r="M54" s="52" t="s">
        <v>41</v>
      </c>
      <c r="N54" s="92" t="s">
        <v>42</v>
      </c>
      <c r="O54" s="99" t="s">
        <v>504</v>
      </c>
      <c r="P54" s="54"/>
      <c r="Q54" s="81">
        <v>13.8361</v>
      </c>
      <c r="R54" s="52" t="s">
        <v>35</v>
      </c>
      <c r="S54" s="92" t="s">
        <v>42</v>
      </c>
      <c r="T54" s="99" t="s">
        <v>705</v>
      </c>
      <c r="U54" s="54"/>
      <c r="V54" s="117">
        <v>2</v>
      </c>
      <c r="W54" s="54"/>
      <c r="X54" s="11">
        <v>0</v>
      </c>
      <c r="Y54" s="54"/>
      <c r="Z54" s="92">
        <v>5.1852623899108865</v>
      </c>
      <c r="AA54" s="52" t="s">
        <v>35</v>
      </c>
      <c r="AB54" s="54"/>
      <c r="AC54" s="52" t="s">
        <v>43</v>
      </c>
      <c r="AD54" s="59"/>
      <c r="AE54" s="52" t="s">
        <v>43</v>
      </c>
      <c r="AF54" s="59"/>
      <c r="AG54" s="52" t="s">
        <v>43</v>
      </c>
      <c r="AH54" s="54"/>
      <c r="AI54" s="102">
        <v>11.994</v>
      </c>
      <c r="AJ54" s="52" t="s">
        <v>35</v>
      </c>
      <c r="AK54" s="54"/>
      <c r="AL54" s="55" t="s">
        <v>44</v>
      </c>
      <c r="AM54" s="56"/>
      <c r="AN54" s="55">
        <v>4.6380738965032053</v>
      </c>
      <c r="AO54" s="57"/>
      <c r="AP54" s="58">
        <v>9</v>
      </c>
      <c r="AQ54" s="54"/>
      <c r="AR54" s="58">
        <v>5</v>
      </c>
      <c r="AS54" s="54"/>
      <c r="AT54" s="105">
        <v>11</v>
      </c>
      <c r="AU54" s="54"/>
      <c r="AV54" s="75">
        <v>1.8333333333333333</v>
      </c>
      <c r="AW54" s="54"/>
      <c r="AX54" s="92">
        <v>10.083333333333334</v>
      </c>
      <c r="AY54" s="59"/>
      <c r="AZ54" s="75">
        <v>2.8666666666666667</v>
      </c>
      <c r="BA54" s="59"/>
      <c r="BB54" s="75">
        <v>13.566666666666666</v>
      </c>
      <c r="BC54" s="57"/>
      <c r="BD54" s="55">
        <v>2.5</v>
      </c>
      <c r="BE54" s="70"/>
      <c r="BF54" s="55">
        <v>97.5</v>
      </c>
      <c r="BG54" s="54"/>
      <c r="BH54" s="60">
        <v>4500</v>
      </c>
    </row>
    <row r="55" spans="1:60" s="61" customFormat="1" ht="15.75" customHeight="1" x14ac:dyDescent="0.3">
      <c r="A55" s="8" t="s">
        <v>701</v>
      </c>
      <c r="B55" s="8" t="s">
        <v>702</v>
      </c>
      <c r="C55" s="123"/>
      <c r="D55" s="81">
        <v>9.2858000000000001</v>
      </c>
      <c r="E55" s="52" t="s">
        <v>38</v>
      </c>
      <c r="F55" s="83" t="s">
        <v>36</v>
      </c>
      <c r="G55" s="99" t="s">
        <v>205</v>
      </c>
      <c r="H55" s="13"/>
      <c r="I55" s="86">
        <v>0.30884</v>
      </c>
      <c r="J55" s="76" t="s">
        <v>39</v>
      </c>
      <c r="K55" s="53"/>
      <c r="L55" s="73">
        <v>7.4333</v>
      </c>
      <c r="M55" s="52" t="s">
        <v>38</v>
      </c>
      <c r="N55" s="75" t="s">
        <v>39</v>
      </c>
      <c r="O55" s="99" t="s">
        <v>381</v>
      </c>
      <c r="P55" s="54"/>
      <c r="Q55" s="73">
        <v>33.376300000000001</v>
      </c>
      <c r="R55" s="52" t="s">
        <v>41</v>
      </c>
      <c r="S55" s="75" t="s">
        <v>39</v>
      </c>
      <c r="T55" s="99" t="s">
        <v>741</v>
      </c>
      <c r="U55" s="54"/>
      <c r="V55" s="117">
        <v>64</v>
      </c>
      <c r="W55" s="54"/>
      <c r="X55" s="11">
        <v>-11</v>
      </c>
      <c r="Y55" s="54"/>
      <c r="Z55" s="91">
        <v>17.876853488533648</v>
      </c>
      <c r="AA55" s="52" t="s">
        <v>41</v>
      </c>
      <c r="AB55" s="54"/>
      <c r="AC55" s="52" t="s">
        <v>43</v>
      </c>
      <c r="AD55" s="59"/>
      <c r="AE55" s="52" t="s">
        <v>43</v>
      </c>
      <c r="AF55" s="59"/>
      <c r="AG55" s="52" t="s">
        <v>43</v>
      </c>
      <c r="AH55" s="54"/>
      <c r="AI55" s="102">
        <v>3.6709999999999998</v>
      </c>
      <c r="AJ55" s="52" t="s">
        <v>35</v>
      </c>
      <c r="AK55" s="54"/>
      <c r="AL55" s="55" t="s">
        <v>44</v>
      </c>
      <c r="AM55" s="56"/>
      <c r="AN55" s="55">
        <v>0.25472200566563491</v>
      </c>
      <c r="AO55" s="57"/>
      <c r="AP55" s="58">
        <v>10</v>
      </c>
      <c r="AQ55" s="54"/>
      <c r="AR55" s="58">
        <v>5</v>
      </c>
      <c r="AS55" s="54"/>
      <c r="AT55" s="104">
        <v>16</v>
      </c>
      <c r="AU55" s="54"/>
      <c r="AV55" s="91">
        <v>2.3166666666666669</v>
      </c>
      <c r="AW55" s="54"/>
      <c r="AX55" s="75">
        <v>11.266666666666667</v>
      </c>
      <c r="AY55" s="59"/>
      <c r="AZ55" s="91">
        <v>3.3333333333333335</v>
      </c>
      <c r="BA55" s="59"/>
      <c r="BB55" s="75">
        <v>16.149999999999999</v>
      </c>
      <c r="BC55" s="57"/>
      <c r="BD55" s="55">
        <v>0.4</v>
      </c>
      <c r="BE55" s="70"/>
      <c r="BF55" s="55">
        <v>99.6</v>
      </c>
      <c r="BG55" s="54"/>
      <c r="BH55" s="60">
        <v>5500</v>
      </c>
    </row>
    <row r="56" spans="1:60" s="37" customFormat="1" ht="12.75" customHeight="1" x14ac:dyDescent="0.3">
      <c r="A56" s="20"/>
      <c r="B56" s="44"/>
      <c r="C56" s="21"/>
      <c r="D56" s="45"/>
      <c r="E56" s="46"/>
      <c r="F56" s="47"/>
      <c r="G56" s="47"/>
      <c r="H56" s="34"/>
      <c r="I56" s="48"/>
      <c r="J56" s="47"/>
      <c r="K56" s="34"/>
      <c r="L56" s="48"/>
      <c r="M56" s="46"/>
      <c r="N56" s="49"/>
      <c r="O56" s="47"/>
      <c r="P56" s="35"/>
      <c r="R56" s="46"/>
      <c r="S56" s="47"/>
      <c r="T56" s="47"/>
      <c r="U56" s="35"/>
      <c r="V56" s="49"/>
      <c r="W56" s="35"/>
      <c r="X56" s="50"/>
      <c r="Y56" s="35"/>
      <c r="Z56" s="45"/>
      <c r="AA56" s="46"/>
      <c r="AB56" s="35"/>
      <c r="AC56" s="49"/>
      <c r="AD56" s="34"/>
      <c r="AE56" s="49"/>
      <c r="AF56" s="34"/>
      <c r="AG56" s="49"/>
      <c r="AH56" s="35"/>
      <c r="AI56" s="45"/>
      <c r="AJ56" s="46"/>
      <c r="AK56" s="35"/>
      <c r="AL56" s="46"/>
      <c r="AM56" s="34"/>
      <c r="AN56" s="46"/>
      <c r="AO56" s="35"/>
      <c r="AP56" s="51"/>
      <c r="AQ56" s="35"/>
      <c r="AR56" s="51"/>
      <c r="AS56" s="35"/>
      <c r="AT56" s="50"/>
      <c r="AU56" s="35"/>
      <c r="AV56" s="50"/>
      <c r="AW56" s="35"/>
      <c r="AX56" s="50"/>
      <c r="AY56" s="34"/>
      <c r="AZ56" s="50"/>
      <c r="BA56" s="69"/>
      <c r="BB56" s="50"/>
      <c r="BC56" s="35"/>
      <c r="BD56" s="50"/>
      <c r="BE56" s="69"/>
      <c r="BF56" s="55"/>
      <c r="BG56" s="35"/>
      <c r="BH56" s="51"/>
    </row>
    <row r="57" spans="1:60" s="37" customFormat="1" ht="15.75" customHeight="1" x14ac:dyDescent="0.3">
      <c r="A57" s="108"/>
      <c r="B57" s="109" t="s">
        <v>1210</v>
      </c>
      <c r="C57" s="21"/>
      <c r="D57" s="110"/>
      <c r="E57" s="110"/>
      <c r="F57" s="110"/>
      <c r="G57" s="110"/>
      <c r="H57" s="111"/>
      <c r="I57" s="110"/>
      <c r="J57" s="110"/>
      <c r="K57" s="112"/>
      <c r="L57" s="110"/>
      <c r="M57" s="110"/>
      <c r="N57" s="110"/>
      <c r="O57" s="110"/>
      <c r="P57" s="111"/>
      <c r="Q57" s="110"/>
      <c r="R57" s="110"/>
      <c r="S57" s="113"/>
      <c r="T57" s="113"/>
      <c r="U57" s="114"/>
      <c r="V57" s="113"/>
      <c r="W57" s="21"/>
      <c r="X57" s="113"/>
      <c r="Y57" s="21"/>
      <c r="Z57" s="113"/>
      <c r="AA57" s="113"/>
      <c r="AB57" s="21"/>
      <c r="AC57" s="113"/>
      <c r="AD57" s="21"/>
      <c r="AE57" s="115"/>
      <c r="AF57" s="21"/>
      <c r="AG57" s="115"/>
      <c r="AH57" s="21"/>
      <c r="AI57" s="116"/>
      <c r="AJ57" s="116"/>
      <c r="AL57" s="115"/>
      <c r="AN57" s="115"/>
      <c r="AP57" s="115"/>
      <c r="AR57" s="115"/>
      <c r="AT57" s="115"/>
      <c r="AV57" s="115"/>
      <c r="AX57" s="115"/>
      <c r="AZ57" s="115"/>
      <c r="BB57" s="115"/>
      <c r="BD57" s="115"/>
      <c r="BF57" s="115"/>
      <c r="BH57" s="115"/>
    </row>
    <row r="58" spans="1:60" s="61" customFormat="1" ht="15.75" customHeight="1" x14ac:dyDescent="0.3">
      <c r="A58" s="8" t="s">
        <v>99</v>
      </c>
      <c r="B58" s="8" t="s">
        <v>100</v>
      </c>
      <c r="C58" s="123"/>
      <c r="D58" s="73">
        <v>9.6340000000000003</v>
      </c>
      <c r="E58" s="52" t="s">
        <v>38</v>
      </c>
      <c r="F58" s="85" t="s">
        <v>39</v>
      </c>
      <c r="G58" s="99" t="s">
        <v>381</v>
      </c>
      <c r="H58" s="13"/>
      <c r="I58" s="74">
        <v>0.47311999999999999</v>
      </c>
      <c r="J58" s="76" t="s">
        <v>39</v>
      </c>
      <c r="K58" s="53"/>
      <c r="L58" s="82">
        <v>12.0992</v>
      </c>
      <c r="M58" s="52" t="s">
        <v>38</v>
      </c>
      <c r="N58" s="91" t="s">
        <v>36</v>
      </c>
      <c r="O58" s="99" t="s">
        <v>152</v>
      </c>
      <c r="P58" s="54"/>
      <c r="Q58" s="82">
        <v>51.9876</v>
      </c>
      <c r="R58" s="52" t="s">
        <v>38</v>
      </c>
      <c r="S58" s="91" t="s">
        <v>36</v>
      </c>
      <c r="T58" s="99" t="s">
        <v>758</v>
      </c>
      <c r="U58" s="54"/>
      <c r="V58" s="118">
        <v>211</v>
      </c>
      <c r="W58" s="54"/>
      <c r="X58" s="11">
        <v>12</v>
      </c>
      <c r="Y58" s="54"/>
      <c r="Z58" s="91">
        <v>15.353658220968452</v>
      </c>
      <c r="AA58" s="52" t="s">
        <v>38</v>
      </c>
      <c r="AB58" s="54"/>
      <c r="AC58" s="52" t="s">
        <v>43</v>
      </c>
      <c r="AD58" s="59"/>
      <c r="AE58" s="52" t="s">
        <v>43</v>
      </c>
      <c r="AF58" s="59"/>
      <c r="AG58" s="52" t="s">
        <v>43</v>
      </c>
      <c r="AH58" s="54"/>
      <c r="AI58" s="101">
        <v>53.149000000000001</v>
      </c>
      <c r="AJ58" s="52" t="s">
        <v>38</v>
      </c>
      <c r="AK58" s="54"/>
      <c r="AL58" s="55" t="s">
        <v>44</v>
      </c>
      <c r="AM58" s="56"/>
      <c r="AN58" s="55">
        <v>0.93817127772457876</v>
      </c>
      <c r="AO58" s="57"/>
      <c r="AP58" s="58">
        <v>10</v>
      </c>
      <c r="AQ58" s="54"/>
      <c r="AR58" s="58">
        <v>5</v>
      </c>
      <c r="AS58" s="54"/>
      <c r="AT58" s="104">
        <v>15</v>
      </c>
      <c r="AU58" s="54"/>
      <c r="AV58" s="92">
        <v>1.1833333333333333</v>
      </c>
      <c r="AW58" s="54"/>
      <c r="AX58" s="92">
        <v>10.066666666666666</v>
      </c>
      <c r="AY58" s="59"/>
      <c r="AZ58" s="91">
        <v>3.25</v>
      </c>
      <c r="BA58" s="59"/>
      <c r="BB58" s="92">
        <v>11.633333333333333</v>
      </c>
      <c r="BC58" s="57"/>
      <c r="BD58" s="55">
        <v>2.9</v>
      </c>
      <c r="BE58" s="70"/>
      <c r="BF58" s="55">
        <v>97.1</v>
      </c>
      <c r="BG58" s="54"/>
      <c r="BH58" s="60">
        <v>7500</v>
      </c>
    </row>
    <row r="59" spans="1:60" s="61" customFormat="1" ht="15.75" customHeight="1" x14ac:dyDescent="0.3">
      <c r="A59" s="8" t="s">
        <v>102</v>
      </c>
      <c r="B59" s="8" t="s">
        <v>103</v>
      </c>
      <c r="C59" s="123"/>
      <c r="D59" s="73">
        <v>10.9261</v>
      </c>
      <c r="E59" s="52" t="s">
        <v>38</v>
      </c>
      <c r="F59" s="83" t="s">
        <v>36</v>
      </c>
      <c r="G59" s="99" t="s">
        <v>59</v>
      </c>
      <c r="H59" s="13"/>
      <c r="I59" s="74">
        <v>0.37119999999999997</v>
      </c>
      <c r="J59" s="76" t="s">
        <v>39</v>
      </c>
      <c r="K59" s="53"/>
      <c r="L59" s="73">
        <v>10.407</v>
      </c>
      <c r="M59" s="52" t="s">
        <v>38</v>
      </c>
      <c r="N59" s="75" t="s">
        <v>39</v>
      </c>
      <c r="O59" s="99" t="s">
        <v>1129</v>
      </c>
      <c r="P59" s="54"/>
      <c r="Q59" s="73">
        <v>38.3553</v>
      </c>
      <c r="R59" s="52" t="s">
        <v>38</v>
      </c>
      <c r="S59" s="92" t="s">
        <v>42</v>
      </c>
      <c r="T59" s="99" t="s">
        <v>212</v>
      </c>
      <c r="U59" s="54"/>
      <c r="V59" s="118">
        <v>215</v>
      </c>
      <c r="W59" s="54"/>
      <c r="X59" s="11">
        <v>-3</v>
      </c>
      <c r="Y59" s="54"/>
      <c r="Z59" s="75">
        <v>10.209657735113574</v>
      </c>
      <c r="AA59" s="52" t="s">
        <v>38</v>
      </c>
      <c r="AB59" s="54"/>
      <c r="AC59" s="91">
        <v>4.9000000000000004</v>
      </c>
      <c r="AD59" s="59"/>
      <c r="AE59" s="91">
        <v>4.9000000000000004</v>
      </c>
      <c r="AF59" s="59"/>
      <c r="AG59" s="75">
        <v>6.1</v>
      </c>
      <c r="AH59" s="54"/>
      <c r="AI59" s="101">
        <v>40.680999999999997</v>
      </c>
      <c r="AJ59" s="52" t="s">
        <v>38</v>
      </c>
      <c r="AK59" s="54"/>
      <c r="AL59" s="55" t="s">
        <v>44</v>
      </c>
      <c r="AM59" s="56"/>
      <c r="AN59" s="55">
        <v>0.91987103590229335</v>
      </c>
      <c r="AO59" s="57"/>
      <c r="AP59" s="58">
        <v>10</v>
      </c>
      <c r="AQ59" s="54"/>
      <c r="AR59" s="58">
        <v>5</v>
      </c>
      <c r="AS59" s="54"/>
      <c r="AT59" s="104">
        <v>16</v>
      </c>
      <c r="AU59" s="54"/>
      <c r="AV59" s="75">
        <v>1.6166666666666667</v>
      </c>
      <c r="AW59" s="54"/>
      <c r="AX59" s="92">
        <v>9.5</v>
      </c>
      <c r="AY59" s="59"/>
      <c r="AZ59" s="75">
        <v>2.9333333333333331</v>
      </c>
      <c r="BA59" s="59"/>
      <c r="BB59" s="92">
        <v>12.133333333333333</v>
      </c>
      <c r="BC59" s="57"/>
      <c r="BD59" s="55">
        <v>4.5999999999999996</v>
      </c>
      <c r="BE59" s="70"/>
      <c r="BF59" s="55">
        <v>95.4</v>
      </c>
      <c r="BG59" s="54"/>
      <c r="BH59" s="60">
        <v>7000</v>
      </c>
    </row>
    <row r="60" spans="1:60" s="61" customFormat="1" ht="15.75" customHeight="1" x14ac:dyDescent="0.3">
      <c r="A60" s="8" t="s">
        <v>148</v>
      </c>
      <c r="B60" s="8" t="s">
        <v>149</v>
      </c>
      <c r="C60" s="123"/>
      <c r="D60" s="81">
        <v>8.7257999999999996</v>
      </c>
      <c r="E60" s="52" t="s">
        <v>35</v>
      </c>
      <c r="F60" s="84" t="s">
        <v>42</v>
      </c>
      <c r="G60" s="99" t="s">
        <v>101</v>
      </c>
      <c r="H60" s="13"/>
      <c r="I60" s="74">
        <v>0.52305000000000001</v>
      </c>
      <c r="J60" s="89" t="s">
        <v>36</v>
      </c>
      <c r="K60" s="53"/>
      <c r="L60" s="82">
        <v>16.5884</v>
      </c>
      <c r="M60" s="52" t="s">
        <v>38</v>
      </c>
      <c r="N60" s="91" t="s">
        <v>36</v>
      </c>
      <c r="O60" s="99" t="s">
        <v>191</v>
      </c>
      <c r="P60" s="54"/>
      <c r="Q60" s="82">
        <v>48.074100000000001</v>
      </c>
      <c r="R60" s="52" t="s">
        <v>35</v>
      </c>
      <c r="S60" s="92" t="s">
        <v>42</v>
      </c>
      <c r="T60" s="99" t="s">
        <v>723</v>
      </c>
      <c r="U60" s="54"/>
      <c r="V60" s="118">
        <v>210</v>
      </c>
      <c r="W60" s="54"/>
      <c r="X60" s="11">
        <v>19</v>
      </c>
      <c r="Y60" s="54"/>
      <c r="Z60" s="91">
        <v>22.205902247647025</v>
      </c>
      <c r="AA60" s="52" t="s">
        <v>41</v>
      </c>
      <c r="AB60" s="54"/>
      <c r="AC60" s="91">
        <v>4.0999999999999996</v>
      </c>
      <c r="AD60" s="59"/>
      <c r="AE60" s="91">
        <v>4.0999999999999996</v>
      </c>
      <c r="AF60" s="59"/>
      <c r="AG60" s="91">
        <v>5.6</v>
      </c>
      <c r="AH60" s="54"/>
      <c r="AI60" s="103">
        <v>70.634</v>
      </c>
      <c r="AJ60" s="52" t="s">
        <v>35</v>
      </c>
      <c r="AK60" s="54"/>
      <c r="AL60" s="55" t="s">
        <v>44</v>
      </c>
      <c r="AM60" s="56"/>
      <c r="AN60" s="55">
        <v>1.3753873309755265</v>
      </c>
      <c r="AO60" s="57"/>
      <c r="AP60" s="58">
        <v>7</v>
      </c>
      <c r="AQ60" s="54"/>
      <c r="AR60" s="58">
        <v>3</v>
      </c>
      <c r="AS60" s="54"/>
      <c r="AT60" s="104">
        <v>16</v>
      </c>
      <c r="AU60" s="54"/>
      <c r="AV60" s="75">
        <v>1.75</v>
      </c>
      <c r="AW60" s="54"/>
      <c r="AX60" s="75">
        <v>10.85</v>
      </c>
      <c r="AY60" s="59"/>
      <c r="AZ60" s="92">
        <v>2.65</v>
      </c>
      <c r="BA60" s="59"/>
      <c r="BB60" s="92">
        <v>10.85</v>
      </c>
      <c r="BC60" s="57"/>
      <c r="BD60" s="55">
        <v>6.7</v>
      </c>
      <c r="BE60" s="70"/>
      <c r="BF60" s="55">
        <v>93.3</v>
      </c>
      <c r="BG60" s="54"/>
      <c r="BH60" s="60">
        <v>6800</v>
      </c>
    </row>
    <row r="61" spans="1:60" s="61" customFormat="1" ht="15.75" customHeight="1" x14ac:dyDescent="0.3">
      <c r="A61" s="8" t="s">
        <v>208</v>
      </c>
      <c r="B61" s="8" t="s">
        <v>209</v>
      </c>
      <c r="C61" s="123"/>
      <c r="D61" s="81">
        <v>8.0029000000000003</v>
      </c>
      <c r="E61" s="52" t="s">
        <v>35</v>
      </c>
      <c r="F61" s="84" t="s">
        <v>42</v>
      </c>
      <c r="G61" s="99" t="s">
        <v>212</v>
      </c>
      <c r="H61" s="13"/>
      <c r="I61" s="86">
        <v>0.36429</v>
      </c>
      <c r="J61" s="76" t="s">
        <v>39</v>
      </c>
      <c r="K61" s="53"/>
      <c r="L61" s="82">
        <v>10.8398</v>
      </c>
      <c r="M61" s="52" t="s">
        <v>38</v>
      </c>
      <c r="N61" s="75" t="s">
        <v>39</v>
      </c>
      <c r="O61" s="99" t="s">
        <v>323</v>
      </c>
      <c r="P61" s="54"/>
      <c r="Q61" s="82">
        <v>49.718000000000004</v>
      </c>
      <c r="R61" s="52" t="s">
        <v>35</v>
      </c>
      <c r="S61" s="75" t="s">
        <v>39</v>
      </c>
      <c r="T61" s="99" t="s">
        <v>267</v>
      </c>
      <c r="U61" s="54"/>
      <c r="V61" s="118">
        <v>98</v>
      </c>
      <c r="W61" s="54"/>
      <c r="X61" s="11">
        <v>34</v>
      </c>
      <c r="Y61" s="54"/>
      <c r="Z61" s="91">
        <v>12.764478661266823</v>
      </c>
      <c r="AA61" s="52" t="s">
        <v>41</v>
      </c>
      <c r="AB61" s="54"/>
      <c r="AC61" s="91">
        <v>4.9000000000000004</v>
      </c>
      <c r="AD61" s="59"/>
      <c r="AE61" s="91">
        <v>4.8</v>
      </c>
      <c r="AF61" s="59"/>
      <c r="AG61" s="75">
        <v>6.2</v>
      </c>
      <c r="AH61" s="54"/>
      <c r="AI61" s="101">
        <v>30.335999999999999</v>
      </c>
      <c r="AJ61" s="52" t="s">
        <v>38</v>
      </c>
      <c r="AK61" s="54"/>
      <c r="AL61" s="55" t="s">
        <v>44</v>
      </c>
      <c r="AM61" s="56"/>
      <c r="AN61" s="55">
        <v>1.3265701645347983</v>
      </c>
      <c r="AO61" s="57"/>
      <c r="AP61" s="58">
        <v>10</v>
      </c>
      <c r="AQ61" s="54"/>
      <c r="AR61" s="58">
        <v>5</v>
      </c>
      <c r="AS61" s="54"/>
      <c r="AT61" s="104">
        <v>16</v>
      </c>
      <c r="AU61" s="54"/>
      <c r="AV61" s="75">
        <v>1.5666666666666667</v>
      </c>
      <c r="AW61" s="54"/>
      <c r="AX61" s="75">
        <v>11.483333333333333</v>
      </c>
      <c r="AY61" s="59"/>
      <c r="AZ61" s="75">
        <v>2.8333333333333335</v>
      </c>
      <c r="BA61" s="59"/>
      <c r="BB61" s="92">
        <v>11.2</v>
      </c>
      <c r="BC61" s="57"/>
      <c r="BD61" s="55">
        <v>3.2</v>
      </c>
      <c r="BE61" s="70"/>
      <c r="BF61" s="55">
        <v>96.8</v>
      </c>
      <c r="BG61" s="54"/>
      <c r="BH61" s="60">
        <v>5800</v>
      </c>
    </row>
    <row r="62" spans="1:60" s="61" customFormat="1" ht="15.75" customHeight="1" x14ac:dyDescent="0.3">
      <c r="A62" s="8" t="s">
        <v>224</v>
      </c>
      <c r="B62" s="8" t="s">
        <v>225</v>
      </c>
      <c r="C62" s="123"/>
      <c r="D62" s="73">
        <v>10.3339</v>
      </c>
      <c r="E62" s="52" t="s">
        <v>38</v>
      </c>
      <c r="F62" s="85" t="s">
        <v>39</v>
      </c>
      <c r="G62" s="99" t="s">
        <v>316</v>
      </c>
      <c r="H62" s="13"/>
      <c r="I62" s="74">
        <v>0.49423</v>
      </c>
      <c r="J62" s="89" t="s">
        <v>36</v>
      </c>
      <c r="K62" s="53"/>
      <c r="L62" s="73">
        <v>10.3508</v>
      </c>
      <c r="M62" s="52" t="s">
        <v>38</v>
      </c>
      <c r="N62" s="75" t="s">
        <v>39</v>
      </c>
      <c r="O62" s="99" t="s">
        <v>88</v>
      </c>
      <c r="P62" s="54"/>
      <c r="Q62" s="82">
        <v>49.992899999999999</v>
      </c>
      <c r="R62" s="52" t="s">
        <v>38</v>
      </c>
      <c r="S62" s="91" t="s">
        <v>36</v>
      </c>
      <c r="T62" s="99" t="s">
        <v>759</v>
      </c>
      <c r="U62" s="54"/>
      <c r="V62" s="118">
        <v>209</v>
      </c>
      <c r="W62" s="54"/>
      <c r="X62" s="11">
        <v>-10</v>
      </c>
      <c r="Y62" s="54"/>
      <c r="Z62" s="91">
        <v>11.566782503844305</v>
      </c>
      <c r="AA62" s="52" t="s">
        <v>41</v>
      </c>
      <c r="AB62" s="54"/>
      <c r="AC62" s="52" t="s">
        <v>43</v>
      </c>
      <c r="AD62" s="59"/>
      <c r="AE62" s="52" t="s">
        <v>43</v>
      </c>
      <c r="AF62" s="59"/>
      <c r="AG62" s="52" t="s">
        <v>43</v>
      </c>
      <c r="AH62" s="54"/>
      <c r="AI62" s="103">
        <v>101.512</v>
      </c>
      <c r="AJ62" s="52" t="s">
        <v>41</v>
      </c>
      <c r="AK62" s="54"/>
      <c r="AL62" s="55" t="s">
        <v>44</v>
      </c>
      <c r="AM62" s="56"/>
      <c r="AN62" s="55">
        <v>0.41322034127935725</v>
      </c>
      <c r="AO62" s="57"/>
      <c r="AP62" s="58">
        <v>10</v>
      </c>
      <c r="AQ62" s="54"/>
      <c r="AR62" s="58">
        <v>4</v>
      </c>
      <c r="AS62" s="54"/>
      <c r="AT62" s="104">
        <v>16</v>
      </c>
      <c r="AU62" s="54"/>
      <c r="AV62" s="75">
        <v>1.6166666666666667</v>
      </c>
      <c r="AW62" s="54"/>
      <c r="AX62" s="92">
        <v>9.4</v>
      </c>
      <c r="AY62" s="59"/>
      <c r="AZ62" s="92">
        <v>2.6</v>
      </c>
      <c r="BA62" s="59"/>
      <c r="BB62" s="92">
        <v>10.65</v>
      </c>
      <c r="BC62" s="57"/>
      <c r="BD62" s="55">
        <v>3.6</v>
      </c>
      <c r="BE62" s="70"/>
      <c r="BF62" s="55">
        <v>96.4</v>
      </c>
      <c r="BG62" s="54"/>
      <c r="BH62" s="60">
        <v>6800</v>
      </c>
    </row>
    <row r="63" spans="1:60" s="61" customFormat="1" ht="15.75" customHeight="1" x14ac:dyDescent="0.3">
      <c r="A63" s="8" t="s">
        <v>238</v>
      </c>
      <c r="B63" s="8" t="s">
        <v>239</v>
      </c>
      <c r="C63" s="123"/>
      <c r="D63" s="73">
        <v>9.3963000000000001</v>
      </c>
      <c r="E63" s="52" t="s">
        <v>35</v>
      </c>
      <c r="F63" s="85" t="s">
        <v>39</v>
      </c>
      <c r="G63" s="99" t="s">
        <v>251</v>
      </c>
      <c r="H63" s="13"/>
      <c r="I63" s="74">
        <v>0.51788000000000001</v>
      </c>
      <c r="J63" s="89" t="s">
        <v>36</v>
      </c>
      <c r="K63" s="53"/>
      <c r="L63" s="82">
        <v>15.717499999999999</v>
      </c>
      <c r="M63" s="52" t="s">
        <v>38</v>
      </c>
      <c r="N63" s="91" t="s">
        <v>36</v>
      </c>
      <c r="O63" s="99" t="s">
        <v>121</v>
      </c>
      <c r="P63" s="54"/>
      <c r="Q63" s="82">
        <v>69.665199999999999</v>
      </c>
      <c r="R63" s="52" t="s">
        <v>35</v>
      </c>
      <c r="S63" s="91" t="s">
        <v>36</v>
      </c>
      <c r="T63" s="99" t="s">
        <v>264</v>
      </c>
      <c r="U63" s="54"/>
      <c r="V63" s="119">
        <v>244</v>
      </c>
      <c r="W63" s="54"/>
      <c r="X63" s="11">
        <v>12</v>
      </c>
      <c r="Y63" s="54"/>
      <c r="Z63" s="91">
        <v>12.338770864946889</v>
      </c>
      <c r="AA63" s="52" t="s">
        <v>35</v>
      </c>
      <c r="AB63" s="54"/>
      <c r="AC63" s="91">
        <v>4.5999999999999996</v>
      </c>
      <c r="AD63" s="59"/>
      <c r="AE63" s="91">
        <v>4.5999999999999996</v>
      </c>
      <c r="AF63" s="59"/>
      <c r="AG63" s="91">
        <v>5.7</v>
      </c>
      <c r="AH63" s="54"/>
      <c r="AI63" s="101">
        <v>53.414000000000001</v>
      </c>
      <c r="AJ63" s="52" t="s">
        <v>35</v>
      </c>
      <c r="AK63" s="54"/>
      <c r="AL63" s="55" t="s">
        <v>44</v>
      </c>
      <c r="AM63" s="56"/>
      <c r="AN63" s="55">
        <v>0.69233687405159339</v>
      </c>
      <c r="AO63" s="57"/>
      <c r="AP63" s="58">
        <v>10</v>
      </c>
      <c r="AQ63" s="54"/>
      <c r="AR63" s="58">
        <v>5</v>
      </c>
      <c r="AS63" s="54"/>
      <c r="AT63" s="104">
        <v>15</v>
      </c>
      <c r="AU63" s="54"/>
      <c r="AV63" s="75">
        <v>1.7166666666666666</v>
      </c>
      <c r="AW63" s="54"/>
      <c r="AX63" s="92">
        <v>9.1166666666666671</v>
      </c>
      <c r="AY63" s="59"/>
      <c r="AZ63" s="75">
        <v>2.8166666666666669</v>
      </c>
      <c r="BA63" s="59"/>
      <c r="BB63" s="92">
        <v>11.683333333333334</v>
      </c>
      <c r="BC63" s="57"/>
      <c r="BD63" s="55">
        <v>3.6</v>
      </c>
      <c r="BE63" s="70"/>
      <c r="BF63" s="55">
        <v>96.4</v>
      </c>
      <c r="BG63" s="54"/>
      <c r="BH63" s="60">
        <v>7000</v>
      </c>
    </row>
    <row r="64" spans="1:60" s="61" customFormat="1" ht="15.75" customHeight="1" x14ac:dyDescent="0.3">
      <c r="A64" s="8" t="s">
        <v>284</v>
      </c>
      <c r="B64" s="8" t="s">
        <v>285</v>
      </c>
      <c r="C64" s="123"/>
      <c r="D64" s="73">
        <v>10.5076</v>
      </c>
      <c r="E64" s="52" t="s">
        <v>35</v>
      </c>
      <c r="F64" s="85" t="s">
        <v>39</v>
      </c>
      <c r="G64" s="99" t="s">
        <v>147</v>
      </c>
      <c r="H64" s="13"/>
      <c r="I64" s="74">
        <v>0.37759999999999999</v>
      </c>
      <c r="J64" s="76" t="s">
        <v>39</v>
      </c>
      <c r="K64" s="53"/>
      <c r="L64" s="73">
        <v>9.4658999999999995</v>
      </c>
      <c r="M64" s="52" t="s">
        <v>38</v>
      </c>
      <c r="N64" s="75" t="s">
        <v>39</v>
      </c>
      <c r="O64" s="99" t="s">
        <v>174</v>
      </c>
      <c r="P64" s="54"/>
      <c r="Q64" s="82">
        <v>45.650199999999998</v>
      </c>
      <c r="R64" s="52" t="s">
        <v>38</v>
      </c>
      <c r="S64" s="75" t="s">
        <v>39</v>
      </c>
      <c r="T64" s="99" t="s">
        <v>720</v>
      </c>
      <c r="U64" s="54"/>
      <c r="V64" s="118">
        <v>181</v>
      </c>
      <c r="W64" s="54"/>
      <c r="X64" s="11">
        <v>5</v>
      </c>
      <c r="Y64" s="54"/>
      <c r="Z64" s="75">
        <v>9.3255649021886882</v>
      </c>
      <c r="AA64" s="52" t="s">
        <v>35</v>
      </c>
      <c r="AB64" s="54"/>
      <c r="AC64" s="75">
        <v>6.6</v>
      </c>
      <c r="AD64" s="59"/>
      <c r="AE64" s="75">
        <v>6.5</v>
      </c>
      <c r="AF64" s="59"/>
      <c r="AG64" s="92">
        <v>7</v>
      </c>
      <c r="AH64" s="54"/>
      <c r="AI64" s="103">
        <v>72.031999999999996</v>
      </c>
      <c r="AJ64" s="52" t="s">
        <v>35</v>
      </c>
      <c r="AK64" s="54"/>
      <c r="AL64" s="55" t="s">
        <v>44</v>
      </c>
      <c r="AM64" s="56"/>
      <c r="AN64" s="55">
        <v>2.5585587360375088</v>
      </c>
      <c r="AO64" s="57"/>
      <c r="AP64" s="58">
        <v>10</v>
      </c>
      <c r="AQ64" s="54"/>
      <c r="AR64" s="58">
        <v>5</v>
      </c>
      <c r="AS64" s="54"/>
      <c r="AT64" s="104">
        <v>16</v>
      </c>
      <c r="AU64" s="54"/>
      <c r="AV64" s="92">
        <v>1.1666666666666667</v>
      </c>
      <c r="AW64" s="54"/>
      <c r="AX64" s="92">
        <v>8.7166666666666668</v>
      </c>
      <c r="AY64" s="59"/>
      <c r="AZ64" s="92">
        <v>2.7333333333333334</v>
      </c>
      <c r="BA64" s="59"/>
      <c r="BB64" s="92">
        <v>12.466666666666667</v>
      </c>
      <c r="BC64" s="57"/>
      <c r="BD64" s="55">
        <v>5.6</v>
      </c>
      <c r="BE64" s="70"/>
      <c r="BF64" s="55">
        <v>94.4</v>
      </c>
      <c r="BG64" s="54"/>
      <c r="BH64" s="60">
        <v>8600</v>
      </c>
    </row>
    <row r="65" spans="1:60" s="61" customFormat="1" ht="15.75" customHeight="1" x14ac:dyDescent="0.3">
      <c r="A65" s="8" t="s">
        <v>299</v>
      </c>
      <c r="B65" s="8" t="s">
        <v>300</v>
      </c>
      <c r="C65" s="123"/>
      <c r="D65" s="73">
        <v>10.5632</v>
      </c>
      <c r="E65" s="52" t="s">
        <v>38</v>
      </c>
      <c r="F65" s="85" t="s">
        <v>39</v>
      </c>
      <c r="G65" s="99" t="s">
        <v>113</v>
      </c>
      <c r="H65" s="13"/>
      <c r="I65" s="86">
        <v>0.32540000000000002</v>
      </c>
      <c r="J65" s="90" t="s">
        <v>42</v>
      </c>
      <c r="K65" s="53"/>
      <c r="L65" s="73">
        <v>8.0757999999999992</v>
      </c>
      <c r="M65" s="52" t="s">
        <v>35</v>
      </c>
      <c r="N65" s="92" t="s">
        <v>42</v>
      </c>
      <c r="O65" s="99" t="s">
        <v>53</v>
      </c>
      <c r="P65" s="54"/>
      <c r="Q65" s="82">
        <v>44.089500000000001</v>
      </c>
      <c r="R65" s="52" t="s">
        <v>35</v>
      </c>
      <c r="S65" s="75" t="s">
        <v>39</v>
      </c>
      <c r="T65" s="99" t="s">
        <v>705</v>
      </c>
      <c r="U65" s="54"/>
      <c r="V65" s="118">
        <v>145</v>
      </c>
      <c r="W65" s="54"/>
      <c r="X65" s="11">
        <v>-17</v>
      </c>
      <c r="Y65" s="54"/>
      <c r="Z65" s="75">
        <v>11.265398446942116</v>
      </c>
      <c r="AA65" s="52" t="s">
        <v>35</v>
      </c>
      <c r="AB65" s="54"/>
      <c r="AC65" s="75">
        <v>6.2</v>
      </c>
      <c r="AD65" s="59"/>
      <c r="AE65" s="75">
        <v>6.2</v>
      </c>
      <c r="AF65" s="59"/>
      <c r="AG65" s="92">
        <v>6.7</v>
      </c>
      <c r="AH65" s="54"/>
      <c r="AI65" s="103">
        <v>59.072000000000003</v>
      </c>
      <c r="AJ65" s="52" t="s">
        <v>38</v>
      </c>
      <c r="AK65" s="54"/>
      <c r="AL65" s="55" t="s">
        <v>44</v>
      </c>
      <c r="AM65" s="56"/>
      <c r="AN65" s="55">
        <v>1.0016151506303523</v>
      </c>
      <c r="AO65" s="57"/>
      <c r="AP65" s="58">
        <v>10</v>
      </c>
      <c r="AQ65" s="54"/>
      <c r="AR65" s="58">
        <v>4</v>
      </c>
      <c r="AS65" s="54"/>
      <c r="AT65" s="105">
        <v>12</v>
      </c>
      <c r="AU65" s="54"/>
      <c r="AV65" s="92">
        <v>1.1000000000000001</v>
      </c>
      <c r="AW65" s="54"/>
      <c r="AX65" s="75">
        <v>10.816666666666666</v>
      </c>
      <c r="AY65" s="59"/>
      <c r="AZ65" s="92">
        <v>2.5499999999999998</v>
      </c>
      <c r="BA65" s="59"/>
      <c r="BB65" s="92">
        <v>11.65</v>
      </c>
      <c r="BC65" s="57"/>
      <c r="BD65" s="55">
        <v>8.1</v>
      </c>
      <c r="BE65" s="70"/>
      <c r="BF65" s="55">
        <v>91.9</v>
      </c>
      <c r="BG65" s="54"/>
      <c r="BH65" s="60">
        <v>6400</v>
      </c>
    </row>
    <row r="66" spans="1:60" s="61" customFormat="1" ht="15.75" customHeight="1" x14ac:dyDescent="0.3">
      <c r="A66" s="8" t="s">
        <v>359</v>
      </c>
      <c r="B66" s="8" t="s">
        <v>360</v>
      </c>
      <c r="C66" s="123"/>
      <c r="D66" s="81">
        <v>8.2880000000000003</v>
      </c>
      <c r="E66" s="52" t="s">
        <v>35</v>
      </c>
      <c r="F66" s="84" t="s">
        <v>42</v>
      </c>
      <c r="G66" s="99" t="s">
        <v>50</v>
      </c>
      <c r="H66" s="13"/>
      <c r="I66" s="86">
        <v>0.22269</v>
      </c>
      <c r="J66" s="90" t="s">
        <v>42</v>
      </c>
      <c r="K66" s="53"/>
      <c r="L66" s="73">
        <v>7.3871000000000002</v>
      </c>
      <c r="M66" s="52" t="s">
        <v>38</v>
      </c>
      <c r="N66" s="92" t="s">
        <v>42</v>
      </c>
      <c r="O66" s="99" t="s">
        <v>264</v>
      </c>
      <c r="P66" s="54"/>
      <c r="Q66" s="82">
        <v>49.073099999999997</v>
      </c>
      <c r="R66" s="52" t="s">
        <v>38</v>
      </c>
      <c r="S66" s="75" t="s">
        <v>39</v>
      </c>
      <c r="T66" s="99" t="s">
        <v>705</v>
      </c>
      <c r="U66" s="54"/>
      <c r="V66" s="117">
        <v>43</v>
      </c>
      <c r="W66" s="54"/>
      <c r="X66" s="11">
        <v>3</v>
      </c>
      <c r="Y66" s="54"/>
      <c r="Z66" s="91">
        <v>13.32326135291235</v>
      </c>
      <c r="AA66" s="52" t="s">
        <v>41</v>
      </c>
      <c r="AB66" s="54"/>
      <c r="AC66" s="52" t="s">
        <v>43</v>
      </c>
      <c r="AD66" s="59"/>
      <c r="AE66" s="52" t="s">
        <v>43</v>
      </c>
      <c r="AF66" s="59"/>
      <c r="AG66" s="52" t="s">
        <v>43</v>
      </c>
      <c r="AH66" s="54"/>
      <c r="AI66" s="101">
        <v>30.658000000000001</v>
      </c>
      <c r="AJ66" s="52" t="s">
        <v>41</v>
      </c>
      <c r="AK66" s="54"/>
      <c r="AL66" s="55" t="s">
        <v>44</v>
      </c>
      <c r="AM66" s="56"/>
      <c r="AN66" s="55">
        <v>0.87309518663479591</v>
      </c>
      <c r="AO66" s="57"/>
      <c r="AP66" s="58">
        <v>10</v>
      </c>
      <c r="AQ66" s="54"/>
      <c r="AR66" s="58">
        <v>5</v>
      </c>
      <c r="AS66" s="54"/>
      <c r="AT66" s="104">
        <v>15</v>
      </c>
      <c r="AU66" s="54"/>
      <c r="AV66" s="75">
        <v>1.5333333333333334</v>
      </c>
      <c r="AW66" s="54"/>
      <c r="AX66" s="92">
        <v>9.5166666666666675</v>
      </c>
      <c r="AY66" s="59"/>
      <c r="AZ66" s="92">
        <v>2.7833333333333332</v>
      </c>
      <c r="BA66" s="59"/>
      <c r="BB66" s="92">
        <v>10.85</v>
      </c>
      <c r="BC66" s="57"/>
      <c r="BD66" s="55">
        <v>6.7</v>
      </c>
      <c r="BE66" s="70"/>
      <c r="BF66" s="55">
        <v>93.3</v>
      </c>
      <c r="BG66" s="54"/>
      <c r="BH66" s="60">
        <v>5200</v>
      </c>
    </row>
    <row r="67" spans="1:60" s="61" customFormat="1" ht="15.75" customHeight="1" x14ac:dyDescent="0.3">
      <c r="A67" s="8" t="s">
        <v>372</v>
      </c>
      <c r="B67" s="8" t="s">
        <v>373</v>
      </c>
      <c r="C67" s="123"/>
      <c r="D67" s="73">
        <v>10.2028</v>
      </c>
      <c r="E67" s="52" t="s">
        <v>35</v>
      </c>
      <c r="F67" s="85" t="s">
        <v>39</v>
      </c>
      <c r="G67" s="99" t="s">
        <v>101</v>
      </c>
      <c r="H67" s="13"/>
      <c r="I67" s="74">
        <v>0.40196999999999999</v>
      </c>
      <c r="J67" s="76" t="s">
        <v>39</v>
      </c>
      <c r="K67" s="53"/>
      <c r="L67" s="73">
        <v>8.1014999999999997</v>
      </c>
      <c r="M67" s="52" t="s">
        <v>38</v>
      </c>
      <c r="N67" s="75" t="s">
        <v>39</v>
      </c>
      <c r="O67" s="99" t="s">
        <v>381</v>
      </c>
      <c r="P67" s="54"/>
      <c r="Q67" s="73">
        <v>38.176000000000002</v>
      </c>
      <c r="R67" s="52" t="s">
        <v>38</v>
      </c>
      <c r="S67" s="75" t="s">
        <v>39</v>
      </c>
      <c r="T67" s="99" t="s">
        <v>766</v>
      </c>
      <c r="U67" s="54"/>
      <c r="V67" s="118">
        <v>132</v>
      </c>
      <c r="W67" s="54"/>
      <c r="X67" s="11">
        <v>-9</v>
      </c>
      <c r="Y67" s="54"/>
      <c r="Z67" s="75">
        <v>11.101559515126254</v>
      </c>
      <c r="AA67" s="52" t="s">
        <v>41</v>
      </c>
      <c r="AB67" s="54"/>
      <c r="AC67" s="75">
        <v>6.5</v>
      </c>
      <c r="AD67" s="59"/>
      <c r="AE67" s="75">
        <v>6.5</v>
      </c>
      <c r="AF67" s="59"/>
      <c r="AG67" s="92">
        <v>6.9</v>
      </c>
      <c r="AH67" s="54"/>
      <c r="AI67" s="103">
        <v>63.25</v>
      </c>
      <c r="AJ67" s="52" t="s">
        <v>41</v>
      </c>
      <c r="AK67" s="54"/>
      <c r="AL67" s="55" t="s">
        <v>44</v>
      </c>
      <c r="AM67" s="56"/>
      <c r="AN67" s="55">
        <v>0.29523114862283351</v>
      </c>
      <c r="AO67" s="57"/>
      <c r="AP67" s="58">
        <v>9</v>
      </c>
      <c r="AQ67" s="54"/>
      <c r="AR67" s="58">
        <v>1</v>
      </c>
      <c r="AS67" s="54"/>
      <c r="AT67" s="105">
        <v>8</v>
      </c>
      <c r="AU67" s="54"/>
      <c r="AV67" s="92">
        <v>1.2</v>
      </c>
      <c r="AW67" s="54"/>
      <c r="AX67" s="75">
        <v>11.983333333333333</v>
      </c>
      <c r="AY67" s="59"/>
      <c r="AZ67" s="92">
        <v>2.5333333333333332</v>
      </c>
      <c r="BA67" s="59"/>
      <c r="BB67" s="92">
        <v>11.85</v>
      </c>
      <c r="BC67" s="57"/>
      <c r="BD67" s="55">
        <v>0</v>
      </c>
      <c r="BE67" s="70"/>
      <c r="BF67" s="55">
        <v>100</v>
      </c>
      <c r="BG67" s="54"/>
      <c r="BH67" s="60">
        <v>6600</v>
      </c>
    </row>
    <row r="68" spans="1:60" s="61" customFormat="1" ht="15.75" customHeight="1" x14ac:dyDescent="0.3">
      <c r="A68" s="8" t="s">
        <v>374</v>
      </c>
      <c r="B68" s="8" t="s">
        <v>375</v>
      </c>
      <c r="C68" s="123"/>
      <c r="D68" s="81">
        <v>6.6871999999999998</v>
      </c>
      <c r="E68" s="52" t="s">
        <v>38</v>
      </c>
      <c r="F68" s="84" t="s">
        <v>42</v>
      </c>
      <c r="G68" s="99" t="s">
        <v>267</v>
      </c>
      <c r="H68" s="13"/>
      <c r="I68" s="86">
        <v>0.28355000000000002</v>
      </c>
      <c r="J68" s="76" t="s">
        <v>39</v>
      </c>
      <c r="K68" s="53"/>
      <c r="L68" s="73">
        <v>8.5995000000000008</v>
      </c>
      <c r="M68" s="52" t="s">
        <v>38</v>
      </c>
      <c r="N68" s="75" t="s">
        <v>39</v>
      </c>
      <c r="O68" s="99" t="s">
        <v>550</v>
      </c>
      <c r="P68" s="54"/>
      <c r="Q68" s="82">
        <v>57.689599999999999</v>
      </c>
      <c r="R68" s="52" t="s">
        <v>35</v>
      </c>
      <c r="S68" s="75" t="s">
        <v>39</v>
      </c>
      <c r="T68" s="99" t="s">
        <v>612</v>
      </c>
      <c r="U68" s="54"/>
      <c r="V68" s="117">
        <v>25</v>
      </c>
      <c r="W68" s="54"/>
      <c r="X68" s="11">
        <v>5</v>
      </c>
      <c r="Y68" s="54"/>
      <c r="Z68" s="75">
        <v>10.764054395065189</v>
      </c>
      <c r="AA68" s="52" t="s">
        <v>38</v>
      </c>
      <c r="AB68" s="54"/>
      <c r="AC68" s="52" t="s">
        <v>43</v>
      </c>
      <c r="AD68" s="59"/>
      <c r="AE68" s="52" t="s">
        <v>43</v>
      </c>
      <c r="AF68" s="59"/>
      <c r="AG68" s="52" t="s">
        <v>43</v>
      </c>
      <c r="AH68" s="54"/>
      <c r="AI68" s="101">
        <v>18.103999999999999</v>
      </c>
      <c r="AJ68" s="52" t="s">
        <v>35</v>
      </c>
      <c r="AK68" s="54"/>
      <c r="AL68" s="55" t="s">
        <v>44</v>
      </c>
      <c r="AM68" s="56"/>
      <c r="AN68" s="55">
        <v>0.38693396887705034</v>
      </c>
      <c r="AO68" s="57"/>
      <c r="AP68" s="58">
        <v>10</v>
      </c>
      <c r="AQ68" s="54"/>
      <c r="AR68" s="58">
        <v>5</v>
      </c>
      <c r="AS68" s="54"/>
      <c r="AT68" s="104">
        <v>15</v>
      </c>
      <c r="AU68" s="54"/>
      <c r="AV68" s="91">
        <v>1.9166666666666667</v>
      </c>
      <c r="AW68" s="54"/>
      <c r="AX68" s="92">
        <v>10.216666666666667</v>
      </c>
      <c r="AY68" s="59"/>
      <c r="AZ68" s="75">
        <v>2.8833333333333333</v>
      </c>
      <c r="BA68" s="59"/>
      <c r="BB68" s="92">
        <v>11.933333333333334</v>
      </c>
      <c r="BC68" s="57"/>
      <c r="BD68" s="55">
        <v>6.6</v>
      </c>
      <c r="BE68" s="70"/>
      <c r="BF68" s="55">
        <v>93.4</v>
      </c>
      <c r="BG68" s="54"/>
      <c r="BH68" s="60">
        <v>4600</v>
      </c>
    </row>
    <row r="69" spans="1:60" s="61" customFormat="1" ht="15.75" customHeight="1" x14ac:dyDescent="0.3">
      <c r="A69" s="8" t="s">
        <v>424</v>
      </c>
      <c r="B69" s="8" t="s">
        <v>425</v>
      </c>
      <c r="C69" s="123"/>
      <c r="D69" s="73">
        <v>9.6232000000000006</v>
      </c>
      <c r="E69" s="52" t="s">
        <v>38</v>
      </c>
      <c r="F69" s="85" t="s">
        <v>39</v>
      </c>
      <c r="G69" s="99" t="s">
        <v>267</v>
      </c>
      <c r="H69" s="13"/>
      <c r="I69" s="74">
        <v>0.51375000000000004</v>
      </c>
      <c r="J69" s="89" t="s">
        <v>36</v>
      </c>
      <c r="K69" s="53"/>
      <c r="L69" s="82">
        <v>11.1328</v>
      </c>
      <c r="M69" s="52" t="s">
        <v>38</v>
      </c>
      <c r="N69" s="75" t="s">
        <v>39</v>
      </c>
      <c r="O69" s="99" t="s">
        <v>88</v>
      </c>
      <c r="P69" s="54"/>
      <c r="Q69" s="82">
        <v>48.837200000000003</v>
      </c>
      <c r="R69" s="52" t="s">
        <v>38</v>
      </c>
      <c r="S69" s="75" t="s">
        <v>39</v>
      </c>
      <c r="T69" s="99" t="s">
        <v>720</v>
      </c>
      <c r="U69" s="54"/>
      <c r="V69" s="118">
        <v>191</v>
      </c>
      <c r="W69" s="54"/>
      <c r="X69" s="11">
        <v>4</v>
      </c>
      <c r="Y69" s="54"/>
      <c r="Z69" s="75">
        <v>11.307733780626611</v>
      </c>
      <c r="AA69" s="52" t="s">
        <v>41</v>
      </c>
      <c r="AB69" s="54"/>
      <c r="AC69" s="52" t="s">
        <v>43</v>
      </c>
      <c r="AD69" s="59"/>
      <c r="AE69" s="52" t="s">
        <v>43</v>
      </c>
      <c r="AF69" s="59"/>
      <c r="AG69" s="52" t="s">
        <v>43</v>
      </c>
      <c r="AH69" s="54"/>
      <c r="AI69" s="101">
        <v>30.658000000000001</v>
      </c>
      <c r="AJ69" s="52" t="s">
        <v>41</v>
      </c>
      <c r="AK69" s="54"/>
      <c r="AL69" s="55" t="s">
        <v>44</v>
      </c>
      <c r="AM69" s="56"/>
      <c r="AN69" s="55">
        <v>1.5503504462948543</v>
      </c>
      <c r="AO69" s="57"/>
      <c r="AP69" s="58">
        <v>10</v>
      </c>
      <c r="AQ69" s="54"/>
      <c r="AR69" s="58">
        <v>5</v>
      </c>
      <c r="AS69" s="54"/>
      <c r="AT69" s="105">
        <v>9</v>
      </c>
      <c r="AU69" s="54"/>
      <c r="AV69" s="75">
        <v>1.5166666666666666</v>
      </c>
      <c r="AW69" s="54"/>
      <c r="AX69" s="92">
        <v>8.7666666666666675</v>
      </c>
      <c r="AY69" s="59"/>
      <c r="AZ69" s="92">
        <v>2.75</v>
      </c>
      <c r="BA69" s="59"/>
      <c r="BB69" s="92">
        <v>10.45</v>
      </c>
      <c r="BC69" s="57"/>
      <c r="BD69" s="55">
        <v>6.7</v>
      </c>
      <c r="BE69" s="70"/>
      <c r="BF69" s="55">
        <v>93.3</v>
      </c>
      <c r="BG69" s="54"/>
      <c r="BH69" s="60">
        <v>6900</v>
      </c>
    </row>
    <row r="70" spans="1:60" s="61" customFormat="1" ht="15.75" customHeight="1" x14ac:dyDescent="0.3">
      <c r="A70" s="8" t="s">
        <v>533</v>
      </c>
      <c r="B70" s="8" t="s">
        <v>534</v>
      </c>
      <c r="C70" s="123"/>
      <c r="D70" s="73">
        <v>10.143599999999999</v>
      </c>
      <c r="E70" s="52" t="s">
        <v>38</v>
      </c>
      <c r="F70" s="85" t="s">
        <v>39</v>
      </c>
      <c r="G70" s="99" t="s">
        <v>720</v>
      </c>
      <c r="H70" s="13"/>
      <c r="I70" s="86">
        <v>0.35509000000000002</v>
      </c>
      <c r="J70" s="90" t="s">
        <v>42</v>
      </c>
      <c r="K70" s="53"/>
      <c r="L70" s="82">
        <v>10.7407</v>
      </c>
      <c r="M70" s="52" t="s">
        <v>38</v>
      </c>
      <c r="N70" s="91" t="s">
        <v>36</v>
      </c>
      <c r="O70" s="99" t="s">
        <v>267</v>
      </c>
      <c r="P70" s="54"/>
      <c r="Q70" s="73">
        <v>38.192700000000002</v>
      </c>
      <c r="R70" s="52" t="s">
        <v>35</v>
      </c>
      <c r="S70" s="75" t="s">
        <v>39</v>
      </c>
      <c r="T70" s="99" t="s">
        <v>757</v>
      </c>
      <c r="U70" s="54"/>
      <c r="V70" s="118">
        <v>183</v>
      </c>
      <c r="W70" s="54"/>
      <c r="X70" s="11">
        <v>19</v>
      </c>
      <c r="Y70" s="54"/>
      <c r="Z70" s="91">
        <v>18.621424306573306</v>
      </c>
      <c r="AA70" s="52" t="s">
        <v>38</v>
      </c>
      <c r="AB70" s="54"/>
      <c r="AC70" s="75">
        <v>5.7</v>
      </c>
      <c r="AD70" s="59"/>
      <c r="AE70" s="75">
        <v>5.6</v>
      </c>
      <c r="AF70" s="59"/>
      <c r="AG70" s="92">
        <v>6.5</v>
      </c>
      <c r="AH70" s="54"/>
      <c r="AI70" s="103">
        <v>118.746</v>
      </c>
      <c r="AJ70" s="52" t="s">
        <v>41</v>
      </c>
      <c r="AK70" s="54"/>
      <c r="AL70" s="55" t="s">
        <v>44</v>
      </c>
      <c r="AM70" s="56"/>
      <c r="AN70" s="55">
        <v>1.2654019432231449</v>
      </c>
      <c r="AO70" s="57"/>
      <c r="AP70" s="58">
        <v>9</v>
      </c>
      <c r="AQ70" s="54"/>
      <c r="AR70" s="58">
        <v>5</v>
      </c>
      <c r="AS70" s="54"/>
      <c r="AT70" s="104">
        <v>16</v>
      </c>
      <c r="AU70" s="54"/>
      <c r="AV70" s="92">
        <v>1.3666666666666667</v>
      </c>
      <c r="AW70" s="54"/>
      <c r="AX70" s="75">
        <v>12.033333333333333</v>
      </c>
      <c r="AY70" s="59"/>
      <c r="AZ70" s="92">
        <v>2.7</v>
      </c>
      <c r="BA70" s="59"/>
      <c r="BB70" s="75">
        <v>13.85</v>
      </c>
      <c r="BC70" s="57"/>
      <c r="BD70" s="55">
        <v>5.8</v>
      </c>
      <c r="BE70" s="70"/>
      <c r="BF70" s="55">
        <v>94.2</v>
      </c>
      <c r="BG70" s="54"/>
      <c r="BH70" s="60">
        <v>6800</v>
      </c>
    </row>
    <row r="71" spans="1:60" s="61" customFormat="1" ht="15.75" customHeight="1" x14ac:dyDescent="0.3">
      <c r="A71" s="8" t="s">
        <v>558</v>
      </c>
      <c r="B71" s="8" t="s">
        <v>559</v>
      </c>
      <c r="C71" s="123"/>
      <c r="D71" s="81">
        <v>8.7576999999999998</v>
      </c>
      <c r="E71" s="52" t="s">
        <v>38</v>
      </c>
      <c r="F71" s="85" t="s">
        <v>39</v>
      </c>
      <c r="G71" s="99" t="s">
        <v>124</v>
      </c>
      <c r="H71" s="13"/>
      <c r="I71" s="74">
        <v>0.51924000000000003</v>
      </c>
      <c r="J71" s="76" t="s">
        <v>39</v>
      </c>
      <c r="K71" s="53"/>
      <c r="L71" s="82">
        <v>14.4153</v>
      </c>
      <c r="M71" s="52" t="s">
        <v>38</v>
      </c>
      <c r="N71" s="75" t="s">
        <v>39</v>
      </c>
      <c r="O71" s="99" t="s">
        <v>550</v>
      </c>
      <c r="P71" s="54"/>
      <c r="Q71" s="82">
        <v>45.479399999999998</v>
      </c>
      <c r="R71" s="52" t="s">
        <v>35</v>
      </c>
      <c r="S71" s="92" t="s">
        <v>42</v>
      </c>
      <c r="T71" s="99" t="s">
        <v>667</v>
      </c>
      <c r="U71" s="54"/>
      <c r="V71" s="118">
        <v>184</v>
      </c>
      <c r="W71" s="54"/>
      <c r="X71" s="11">
        <v>-2</v>
      </c>
      <c r="Y71" s="54"/>
      <c r="Z71" s="91">
        <v>49.858207246402337</v>
      </c>
      <c r="AA71" s="52" t="s">
        <v>41</v>
      </c>
      <c r="AB71" s="54"/>
      <c r="AC71" s="91">
        <v>4.8</v>
      </c>
      <c r="AD71" s="59"/>
      <c r="AE71" s="91">
        <v>4.8</v>
      </c>
      <c r="AF71" s="59"/>
      <c r="AG71" s="91">
        <v>5.6</v>
      </c>
      <c r="AH71" s="54"/>
      <c r="AI71" s="102">
        <v>14.57</v>
      </c>
      <c r="AJ71" s="52" t="s">
        <v>35</v>
      </c>
      <c r="AK71" s="54"/>
      <c r="AL71" s="55" t="s">
        <v>44</v>
      </c>
      <c r="AM71" s="56"/>
      <c r="AN71" s="55">
        <v>0.63058143835978364</v>
      </c>
      <c r="AO71" s="57"/>
      <c r="AP71" s="58">
        <v>8</v>
      </c>
      <c r="AQ71" s="54"/>
      <c r="AR71" s="58">
        <v>5</v>
      </c>
      <c r="AS71" s="54"/>
      <c r="AT71" s="104">
        <v>16</v>
      </c>
      <c r="AU71" s="54"/>
      <c r="AV71" s="91">
        <v>1.8666666666666667</v>
      </c>
      <c r="AW71" s="54"/>
      <c r="AX71" s="92">
        <v>10.3</v>
      </c>
      <c r="AY71" s="59"/>
      <c r="AZ71" s="91">
        <v>3.4166666666666665</v>
      </c>
      <c r="BA71" s="59"/>
      <c r="BB71" s="75">
        <v>13.333333333333334</v>
      </c>
      <c r="BC71" s="57"/>
      <c r="BD71" s="55">
        <v>7.6</v>
      </c>
      <c r="BE71" s="70"/>
      <c r="BF71" s="55">
        <v>92.4</v>
      </c>
      <c r="BG71" s="54"/>
      <c r="BH71" s="60">
        <v>7000</v>
      </c>
    </row>
    <row r="72" spans="1:60" s="61" customFormat="1" ht="15.75" customHeight="1" x14ac:dyDescent="0.3">
      <c r="A72" s="8" t="s">
        <v>589</v>
      </c>
      <c r="B72" s="8" t="s">
        <v>590</v>
      </c>
      <c r="C72" s="123"/>
      <c r="D72" s="81">
        <v>9.1054999999999993</v>
      </c>
      <c r="E72" s="52" t="s">
        <v>35</v>
      </c>
      <c r="F72" s="85" t="s">
        <v>39</v>
      </c>
      <c r="G72" s="99" t="s">
        <v>528</v>
      </c>
      <c r="H72" s="13"/>
      <c r="I72" s="74">
        <v>0.54315000000000002</v>
      </c>
      <c r="J72" s="89" t="s">
        <v>36</v>
      </c>
      <c r="K72" s="53"/>
      <c r="L72" s="73">
        <v>10.4285</v>
      </c>
      <c r="M72" s="52" t="s">
        <v>38</v>
      </c>
      <c r="N72" s="75" t="s">
        <v>39</v>
      </c>
      <c r="O72" s="99" t="s">
        <v>182</v>
      </c>
      <c r="P72" s="54"/>
      <c r="Q72" s="82">
        <v>40.373699999999999</v>
      </c>
      <c r="R72" s="52" t="s">
        <v>35</v>
      </c>
      <c r="S72" s="75" t="s">
        <v>39</v>
      </c>
      <c r="T72" s="99" t="s">
        <v>720</v>
      </c>
      <c r="U72" s="54"/>
      <c r="V72" s="118">
        <v>144</v>
      </c>
      <c r="W72" s="54"/>
      <c r="X72" s="11">
        <v>30</v>
      </c>
      <c r="Y72" s="54"/>
      <c r="Z72" s="91">
        <v>11.549372266484866</v>
      </c>
      <c r="AA72" s="52" t="s">
        <v>38</v>
      </c>
      <c r="AB72" s="54"/>
      <c r="AC72" s="52" t="s">
        <v>43</v>
      </c>
      <c r="AD72" s="59"/>
      <c r="AE72" s="52" t="s">
        <v>43</v>
      </c>
      <c r="AF72" s="59"/>
      <c r="AG72" s="52" t="s">
        <v>43</v>
      </c>
      <c r="AH72" s="54"/>
      <c r="AI72" s="101">
        <v>26.853000000000002</v>
      </c>
      <c r="AJ72" s="52" t="s">
        <v>41</v>
      </c>
      <c r="AK72" s="54"/>
      <c r="AL72" s="55" t="s">
        <v>44</v>
      </c>
      <c r="AM72" s="56"/>
      <c r="AN72" s="55">
        <v>1.1555149841405567E-2</v>
      </c>
      <c r="AO72" s="57"/>
      <c r="AP72" s="58">
        <v>10</v>
      </c>
      <c r="AQ72" s="54"/>
      <c r="AR72" s="58">
        <v>4</v>
      </c>
      <c r="AS72" s="54"/>
      <c r="AT72" s="104">
        <v>15</v>
      </c>
      <c r="AU72" s="54"/>
      <c r="AV72" s="75">
        <v>1.5833333333333333</v>
      </c>
      <c r="AW72" s="54"/>
      <c r="AX72" s="75">
        <v>10.75</v>
      </c>
      <c r="AY72" s="59"/>
      <c r="AZ72" s="75">
        <v>2.8166666666666669</v>
      </c>
      <c r="BA72" s="59"/>
      <c r="BB72" s="75">
        <v>14.6</v>
      </c>
      <c r="BC72" s="57"/>
      <c r="BD72" s="55">
        <v>4.5</v>
      </c>
      <c r="BE72" s="70"/>
      <c r="BF72" s="55">
        <v>95.5</v>
      </c>
      <c r="BG72" s="54"/>
      <c r="BH72" s="60">
        <v>6500</v>
      </c>
    </row>
    <row r="73" spans="1:60" s="61" customFormat="1" ht="15.75" customHeight="1" x14ac:dyDescent="0.3">
      <c r="A73" s="8" t="s">
        <v>603</v>
      </c>
      <c r="B73" s="8" t="s">
        <v>604</v>
      </c>
      <c r="C73" s="123"/>
      <c r="D73" s="73">
        <v>10.6061</v>
      </c>
      <c r="E73" s="52" t="s">
        <v>38</v>
      </c>
      <c r="F73" s="85" t="s">
        <v>39</v>
      </c>
      <c r="G73" s="99" t="s">
        <v>101</v>
      </c>
      <c r="H73" s="13"/>
      <c r="I73" s="86">
        <v>0.35085</v>
      </c>
      <c r="J73" s="76" t="s">
        <v>39</v>
      </c>
      <c r="K73" s="53"/>
      <c r="L73" s="73">
        <v>8.1626999999999992</v>
      </c>
      <c r="M73" s="52" t="s">
        <v>38</v>
      </c>
      <c r="N73" s="75" t="s">
        <v>39</v>
      </c>
      <c r="O73" s="99" t="s">
        <v>62</v>
      </c>
      <c r="P73" s="54"/>
      <c r="Q73" s="73">
        <v>32.444800000000001</v>
      </c>
      <c r="R73" s="52" t="s">
        <v>41</v>
      </c>
      <c r="S73" s="92" t="s">
        <v>42</v>
      </c>
      <c r="T73" s="99" t="s">
        <v>264</v>
      </c>
      <c r="U73" s="54"/>
      <c r="V73" s="118">
        <v>136</v>
      </c>
      <c r="W73" s="54"/>
      <c r="X73" s="11">
        <v>-17</v>
      </c>
      <c r="Y73" s="54"/>
      <c r="Z73" s="75">
        <v>7.4684948298164873</v>
      </c>
      <c r="AA73" s="52" t="s">
        <v>41</v>
      </c>
      <c r="AB73" s="54"/>
      <c r="AC73" s="75">
        <v>6.5</v>
      </c>
      <c r="AD73" s="59"/>
      <c r="AE73" s="75">
        <v>6.5</v>
      </c>
      <c r="AF73" s="59"/>
      <c r="AG73" s="92">
        <v>7.2</v>
      </c>
      <c r="AH73" s="54"/>
      <c r="AI73" s="101">
        <v>24.888000000000002</v>
      </c>
      <c r="AJ73" s="52" t="s">
        <v>35</v>
      </c>
      <c r="AK73" s="54"/>
      <c r="AL73" s="55" t="s">
        <v>44</v>
      </c>
      <c r="AM73" s="56"/>
      <c r="AN73" s="55">
        <v>0.15186481861645726</v>
      </c>
      <c r="AO73" s="57"/>
      <c r="AP73" s="58">
        <v>9</v>
      </c>
      <c r="AQ73" s="54"/>
      <c r="AR73" s="58">
        <v>3</v>
      </c>
      <c r="AS73" s="54"/>
      <c r="AT73" s="106">
        <v>14</v>
      </c>
      <c r="AU73" s="54"/>
      <c r="AV73" s="92">
        <v>1.4333333333333333</v>
      </c>
      <c r="AW73" s="54"/>
      <c r="AX73" s="75">
        <v>11.183333333333334</v>
      </c>
      <c r="AY73" s="59"/>
      <c r="AZ73" s="92">
        <v>2.75</v>
      </c>
      <c r="BA73" s="59"/>
      <c r="BB73" s="92">
        <v>12.85</v>
      </c>
      <c r="BC73" s="57"/>
      <c r="BD73" s="55">
        <v>10.3</v>
      </c>
      <c r="BE73" s="70"/>
      <c r="BF73" s="55">
        <v>89.7</v>
      </c>
      <c r="BG73" s="54"/>
      <c r="BH73" s="60">
        <v>6100</v>
      </c>
    </row>
    <row r="74" spans="1:60" s="61" customFormat="1" ht="15.75" customHeight="1" x14ac:dyDescent="0.3">
      <c r="A74" s="8" t="s">
        <v>610</v>
      </c>
      <c r="B74" s="8" t="s">
        <v>611</v>
      </c>
      <c r="C74" s="123"/>
      <c r="D74" s="81">
        <v>6.8941999999999997</v>
      </c>
      <c r="E74" s="52" t="s">
        <v>38</v>
      </c>
      <c r="F74" s="84" t="s">
        <v>42</v>
      </c>
      <c r="G74" s="99" t="s">
        <v>264</v>
      </c>
      <c r="H74" s="13"/>
      <c r="I74" s="74">
        <v>0.40049000000000001</v>
      </c>
      <c r="J74" s="89" t="s">
        <v>36</v>
      </c>
      <c r="K74" s="53"/>
      <c r="L74" s="73">
        <v>9.1374999999999993</v>
      </c>
      <c r="M74" s="52" t="s">
        <v>38</v>
      </c>
      <c r="N74" s="75" t="s">
        <v>39</v>
      </c>
      <c r="O74" s="99" t="s">
        <v>76</v>
      </c>
      <c r="P74" s="54"/>
      <c r="Q74" s="82">
        <v>44.4773</v>
      </c>
      <c r="R74" s="52" t="s">
        <v>38</v>
      </c>
      <c r="S74" s="92" t="s">
        <v>42</v>
      </c>
      <c r="T74" s="99" t="s">
        <v>323</v>
      </c>
      <c r="U74" s="54"/>
      <c r="V74" s="117">
        <v>32</v>
      </c>
      <c r="W74" s="54"/>
      <c r="X74" s="11">
        <v>7</v>
      </c>
      <c r="Y74" s="54"/>
      <c r="Z74" s="75">
        <v>9.9612317114981561</v>
      </c>
      <c r="AA74" s="52" t="s">
        <v>35</v>
      </c>
      <c r="AB74" s="54"/>
      <c r="AC74" s="75">
        <v>5.6</v>
      </c>
      <c r="AD74" s="59"/>
      <c r="AE74" s="75">
        <v>5.6</v>
      </c>
      <c r="AF74" s="59"/>
      <c r="AG74" s="92">
        <v>6.8</v>
      </c>
      <c r="AH74" s="54"/>
      <c r="AI74" s="102">
        <v>6.4980000000000002</v>
      </c>
      <c r="AJ74" s="52" t="s">
        <v>35</v>
      </c>
      <c r="AK74" s="54"/>
      <c r="AL74" s="55" t="s">
        <v>44</v>
      </c>
      <c r="AM74" s="56"/>
      <c r="AN74" s="55">
        <v>0.57555162201616816</v>
      </c>
      <c r="AO74" s="57"/>
      <c r="AP74" s="58">
        <v>9</v>
      </c>
      <c r="AQ74" s="54"/>
      <c r="AR74" s="58">
        <v>4</v>
      </c>
      <c r="AS74" s="54"/>
      <c r="AT74" s="106">
        <v>13</v>
      </c>
      <c r="AU74" s="54"/>
      <c r="AV74" s="91">
        <v>2.4333333333333331</v>
      </c>
      <c r="AW74" s="54"/>
      <c r="AX74" s="75">
        <v>10.35</v>
      </c>
      <c r="AY74" s="59"/>
      <c r="AZ74" s="52" t="s">
        <v>43</v>
      </c>
      <c r="BA74" s="59"/>
      <c r="BB74" s="52" t="s">
        <v>43</v>
      </c>
      <c r="BC74" s="57"/>
      <c r="BD74" s="55">
        <v>6.7</v>
      </c>
      <c r="BE74" s="70"/>
      <c r="BF74" s="55">
        <v>93.3</v>
      </c>
      <c r="BG74" s="54"/>
      <c r="BH74" s="60">
        <v>4600</v>
      </c>
    </row>
    <row r="75" spans="1:60" s="61" customFormat="1" ht="15.75" customHeight="1" x14ac:dyDescent="0.3">
      <c r="A75" s="8" t="s">
        <v>655</v>
      </c>
      <c r="B75" s="8" t="s">
        <v>656</v>
      </c>
      <c r="C75" s="123"/>
      <c r="D75" s="73">
        <v>11.256399999999999</v>
      </c>
      <c r="E75" s="52" t="s">
        <v>38</v>
      </c>
      <c r="F75" s="83" t="s">
        <v>36</v>
      </c>
      <c r="G75" s="99" t="s">
        <v>75</v>
      </c>
      <c r="H75" s="13"/>
      <c r="I75" s="86">
        <v>0.34616000000000002</v>
      </c>
      <c r="J75" s="76" t="s">
        <v>39</v>
      </c>
      <c r="K75" s="53"/>
      <c r="L75" s="82">
        <v>10.974</v>
      </c>
      <c r="M75" s="52" t="s">
        <v>38</v>
      </c>
      <c r="N75" s="75" t="s">
        <v>39</v>
      </c>
      <c r="O75" s="99" t="s">
        <v>62</v>
      </c>
      <c r="P75" s="54"/>
      <c r="Q75" s="82">
        <v>49.668900000000001</v>
      </c>
      <c r="R75" s="52" t="s">
        <v>38</v>
      </c>
      <c r="S75" s="75" t="s">
        <v>39</v>
      </c>
      <c r="T75" s="99" t="s">
        <v>692</v>
      </c>
      <c r="U75" s="54"/>
      <c r="V75" s="119">
        <v>243</v>
      </c>
      <c r="W75" s="54"/>
      <c r="X75" s="11">
        <v>-15</v>
      </c>
      <c r="Y75" s="54"/>
      <c r="Z75" s="91">
        <v>20.606542419123162</v>
      </c>
      <c r="AA75" s="52" t="s">
        <v>41</v>
      </c>
      <c r="AB75" s="54"/>
      <c r="AC75" s="52" t="s">
        <v>43</v>
      </c>
      <c r="AD75" s="59"/>
      <c r="AE75" s="52" t="s">
        <v>43</v>
      </c>
      <c r="AF75" s="59"/>
      <c r="AG75" s="52" t="s">
        <v>43</v>
      </c>
      <c r="AH75" s="54"/>
      <c r="AI75" s="102">
        <v>6.0339999999999998</v>
      </c>
      <c r="AJ75" s="52" t="s">
        <v>35</v>
      </c>
      <c r="AK75" s="54"/>
      <c r="AL75" s="55" t="s">
        <v>44</v>
      </c>
      <c r="AM75" s="56"/>
      <c r="AN75" s="55">
        <v>9.0339949228948526E-3</v>
      </c>
      <c r="AO75" s="57"/>
      <c r="AP75" s="58">
        <v>10</v>
      </c>
      <c r="AQ75" s="54"/>
      <c r="AR75" s="58">
        <v>5</v>
      </c>
      <c r="AS75" s="54"/>
      <c r="AT75" s="104">
        <v>16</v>
      </c>
      <c r="AU75" s="54"/>
      <c r="AV75" s="75">
        <v>1.7833333333333334</v>
      </c>
      <c r="AW75" s="54"/>
      <c r="AX75" s="92">
        <v>9.3833333333333329</v>
      </c>
      <c r="AY75" s="59"/>
      <c r="AZ75" s="52" t="s">
        <v>43</v>
      </c>
      <c r="BA75" s="59"/>
      <c r="BB75" s="52" t="s">
        <v>43</v>
      </c>
      <c r="BC75" s="57"/>
      <c r="BD75" s="55">
        <v>9.3000000000000007</v>
      </c>
      <c r="BE75" s="70"/>
      <c r="BF75" s="55">
        <v>90.7</v>
      </c>
      <c r="BG75" s="54"/>
      <c r="BH75" s="60">
        <v>6800</v>
      </c>
    </row>
    <row r="76" spans="1:60" s="61" customFormat="1" ht="15.75" customHeight="1" x14ac:dyDescent="0.3">
      <c r="A76" s="8" t="s">
        <v>657</v>
      </c>
      <c r="B76" s="8" t="s">
        <v>658</v>
      </c>
      <c r="C76" s="123"/>
      <c r="D76" s="73">
        <v>11.058299999999999</v>
      </c>
      <c r="E76" s="52" t="s">
        <v>38</v>
      </c>
      <c r="F76" s="83" t="s">
        <v>36</v>
      </c>
      <c r="G76" s="99" t="s">
        <v>196</v>
      </c>
      <c r="H76" s="13"/>
      <c r="I76" s="74">
        <v>0.38768000000000002</v>
      </c>
      <c r="J76" s="76" t="s">
        <v>39</v>
      </c>
      <c r="K76" s="53"/>
      <c r="L76" s="73">
        <v>9.1265000000000001</v>
      </c>
      <c r="M76" s="52" t="s">
        <v>38</v>
      </c>
      <c r="N76" s="75" t="s">
        <v>39</v>
      </c>
      <c r="O76" s="99" t="s">
        <v>504</v>
      </c>
      <c r="P76" s="54"/>
      <c r="Q76" s="82">
        <v>40.790100000000002</v>
      </c>
      <c r="R76" s="52" t="s">
        <v>35</v>
      </c>
      <c r="S76" s="75" t="s">
        <v>39</v>
      </c>
      <c r="T76" s="99" t="s">
        <v>752</v>
      </c>
      <c r="U76" s="54"/>
      <c r="V76" s="118">
        <v>193</v>
      </c>
      <c r="W76" s="54"/>
      <c r="X76" s="11">
        <v>4</v>
      </c>
      <c r="Y76" s="54"/>
      <c r="Z76" s="75">
        <v>10.946595798532016</v>
      </c>
      <c r="AA76" s="52" t="s">
        <v>35</v>
      </c>
      <c r="AB76" s="54"/>
      <c r="AC76" s="52" t="s">
        <v>43</v>
      </c>
      <c r="AD76" s="59"/>
      <c r="AE76" s="52" t="s">
        <v>43</v>
      </c>
      <c r="AF76" s="59"/>
      <c r="AG76" s="52" t="s">
        <v>43</v>
      </c>
      <c r="AH76" s="54"/>
      <c r="AI76" s="102">
        <v>17.103999999999999</v>
      </c>
      <c r="AJ76" s="52" t="s">
        <v>35</v>
      </c>
      <c r="AK76" s="54"/>
      <c r="AL76" s="55" t="s">
        <v>44</v>
      </c>
      <c r="AM76" s="56"/>
      <c r="AN76" s="55">
        <v>0.75557937677728648</v>
      </c>
      <c r="AO76" s="57"/>
      <c r="AP76" s="58">
        <v>9</v>
      </c>
      <c r="AQ76" s="54"/>
      <c r="AR76" s="58">
        <v>5</v>
      </c>
      <c r="AS76" s="54"/>
      <c r="AT76" s="104">
        <v>15</v>
      </c>
      <c r="AU76" s="54"/>
      <c r="AV76" s="75">
        <v>1.5666666666666667</v>
      </c>
      <c r="AW76" s="54"/>
      <c r="AX76" s="92">
        <v>10.183333333333334</v>
      </c>
      <c r="AY76" s="59"/>
      <c r="AZ76" s="75">
        <v>2.8666666666666667</v>
      </c>
      <c r="BA76" s="59"/>
      <c r="BB76" s="92">
        <v>12.383333333333333</v>
      </c>
      <c r="BC76" s="57"/>
      <c r="BD76" s="55">
        <v>6.1</v>
      </c>
      <c r="BE76" s="70"/>
      <c r="BF76" s="55">
        <v>93.9</v>
      </c>
      <c r="BG76" s="54"/>
      <c r="BH76" s="60">
        <v>7100</v>
      </c>
    </row>
    <row r="77" spans="1:60" s="61" customFormat="1" ht="15.75" customHeight="1" x14ac:dyDescent="0.3">
      <c r="A77" s="8" t="s">
        <v>693</v>
      </c>
      <c r="B77" s="8" t="s">
        <v>694</v>
      </c>
      <c r="C77" s="123"/>
      <c r="D77" s="81">
        <v>8.6597000000000008</v>
      </c>
      <c r="E77" s="52" t="s">
        <v>38</v>
      </c>
      <c r="F77" s="84" t="s">
        <v>42</v>
      </c>
      <c r="G77" s="99" t="s">
        <v>323</v>
      </c>
      <c r="H77" s="13"/>
      <c r="I77" s="74">
        <v>0.42435</v>
      </c>
      <c r="J77" s="76" t="s">
        <v>39</v>
      </c>
      <c r="K77" s="53"/>
      <c r="L77" s="82">
        <v>11.677</v>
      </c>
      <c r="M77" s="52" t="s">
        <v>38</v>
      </c>
      <c r="N77" s="75" t="s">
        <v>39</v>
      </c>
      <c r="O77" s="99" t="s">
        <v>557</v>
      </c>
      <c r="P77" s="54"/>
      <c r="Q77" s="82">
        <v>60.171599999999998</v>
      </c>
      <c r="R77" s="52" t="s">
        <v>35</v>
      </c>
      <c r="S77" s="75" t="s">
        <v>39</v>
      </c>
      <c r="T77" s="99" t="s">
        <v>264</v>
      </c>
      <c r="U77" s="54"/>
      <c r="V77" s="118">
        <v>156</v>
      </c>
      <c r="W77" s="54"/>
      <c r="X77" s="11">
        <v>-2</v>
      </c>
      <c r="Y77" s="54"/>
      <c r="Z77" s="91">
        <v>18.425741631566776</v>
      </c>
      <c r="AA77" s="52" t="s">
        <v>38</v>
      </c>
      <c r="AB77" s="54"/>
      <c r="AC77" s="91">
        <v>5.3</v>
      </c>
      <c r="AD77" s="59"/>
      <c r="AE77" s="91">
        <v>5.3</v>
      </c>
      <c r="AF77" s="59"/>
      <c r="AG77" s="75">
        <v>6.2</v>
      </c>
      <c r="AH77" s="54"/>
      <c r="AI77" s="102">
        <v>17.760999999999999</v>
      </c>
      <c r="AJ77" s="52" t="s">
        <v>41</v>
      </c>
      <c r="AK77" s="54"/>
      <c r="AL77" s="55" t="s">
        <v>44</v>
      </c>
      <c r="AM77" s="56"/>
      <c r="AN77" s="55">
        <v>4.5338931180036367E-2</v>
      </c>
      <c r="AO77" s="57"/>
      <c r="AP77" s="58">
        <v>10</v>
      </c>
      <c r="AQ77" s="54"/>
      <c r="AR77" s="58">
        <v>5</v>
      </c>
      <c r="AS77" s="54"/>
      <c r="AT77" s="106">
        <v>14</v>
      </c>
      <c r="AU77" s="54"/>
      <c r="AV77" s="92">
        <v>1.4833333333333334</v>
      </c>
      <c r="AW77" s="54"/>
      <c r="AX77" s="75">
        <v>10.666666666666666</v>
      </c>
      <c r="AY77" s="59"/>
      <c r="AZ77" s="75">
        <v>2.9666666666666668</v>
      </c>
      <c r="BA77" s="59"/>
      <c r="BB77" s="92">
        <v>10.733333333333333</v>
      </c>
      <c r="BC77" s="57"/>
      <c r="BD77" s="55">
        <v>4.9000000000000004</v>
      </c>
      <c r="BE77" s="70"/>
      <c r="BF77" s="55">
        <v>95.1</v>
      </c>
      <c r="BG77" s="54"/>
      <c r="BH77" s="60">
        <v>5600</v>
      </c>
    </row>
    <row r="78" spans="1:60" s="61" customFormat="1" ht="15.75" customHeight="1" x14ac:dyDescent="0.3">
      <c r="A78" s="8" t="s">
        <v>699</v>
      </c>
      <c r="B78" s="8" t="s">
        <v>700</v>
      </c>
      <c r="C78" s="123"/>
      <c r="D78" s="82">
        <v>12.512700000000001</v>
      </c>
      <c r="E78" s="52" t="s">
        <v>38</v>
      </c>
      <c r="F78" s="83" t="s">
        <v>36</v>
      </c>
      <c r="G78" s="99" t="s">
        <v>75</v>
      </c>
      <c r="H78" s="13"/>
      <c r="I78" s="86">
        <v>0.33777000000000001</v>
      </c>
      <c r="J78" s="90" t="s">
        <v>42</v>
      </c>
      <c r="K78" s="53"/>
      <c r="L78" s="82">
        <v>10.5495</v>
      </c>
      <c r="M78" s="52" t="s">
        <v>35</v>
      </c>
      <c r="N78" s="75" t="s">
        <v>39</v>
      </c>
      <c r="O78" s="99" t="s">
        <v>88</v>
      </c>
      <c r="P78" s="54"/>
      <c r="Q78" s="73">
        <v>37.699800000000003</v>
      </c>
      <c r="R78" s="52" t="s">
        <v>38</v>
      </c>
      <c r="S78" s="75" t="s">
        <v>39</v>
      </c>
      <c r="T78" s="99" t="s">
        <v>757</v>
      </c>
      <c r="U78" s="54"/>
      <c r="V78" s="119">
        <v>248</v>
      </c>
      <c r="W78" s="54"/>
      <c r="X78" s="11">
        <v>3</v>
      </c>
      <c r="Y78" s="54"/>
      <c r="Z78" s="75">
        <v>8.2788600522080564</v>
      </c>
      <c r="AA78" s="52" t="s">
        <v>35</v>
      </c>
      <c r="AB78" s="54"/>
      <c r="AC78" s="52" t="s">
        <v>43</v>
      </c>
      <c r="AD78" s="59"/>
      <c r="AE78" s="52" t="s">
        <v>43</v>
      </c>
      <c r="AF78" s="59"/>
      <c r="AG78" s="52" t="s">
        <v>43</v>
      </c>
      <c r="AH78" s="54"/>
      <c r="AI78" s="102">
        <v>16.079000000000001</v>
      </c>
      <c r="AJ78" s="52" t="s">
        <v>38</v>
      </c>
      <c r="AK78" s="54"/>
      <c r="AL78" s="55" t="s">
        <v>44</v>
      </c>
      <c r="AM78" s="56"/>
      <c r="AN78" s="55">
        <v>0.95463076823506565</v>
      </c>
      <c r="AO78" s="57"/>
      <c r="AP78" s="58">
        <v>9</v>
      </c>
      <c r="AQ78" s="54"/>
      <c r="AR78" s="58">
        <v>3</v>
      </c>
      <c r="AS78" s="54"/>
      <c r="AT78" s="106">
        <v>13</v>
      </c>
      <c r="AU78" s="54"/>
      <c r="AV78" s="92">
        <v>1.35</v>
      </c>
      <c r="AW78" s="54"/>
      <c r="AX78" s="92">
        <v>9.8000000000000007</v>
      </c>
      <c r="AY78" s="59"/>
      <c r="AZ78" s="75">
        <v>2.8666666666666667</v>
      </c>
      <c r="BA78" s="59"/>
      <c r="BB78" s="92">
        <v>12.05</v>
      </c>
      <c r="BC78" s="57"/>
      <c r="BD78" s="55">
        <v>13.3</v>
      </c>
      <c r="BE78" s="70"/>
      <c r="BF78" s="55">
        <v>86.7</v>
      </c>
      <c r="BG78" s="54"/>
      <c r="BH78" s="60">
        <v>7500</v>
      </c>
    </row>
    <row r="79" spans="1:60" s="37" customFormat="1" ht="12.75" customHeight="1" x14ac:dyDescent="0.3">
      <c r="A79" s="20"/>
      <c r="B79" s="44"/>
      <c r="C79" s="21"/>
      <c r="D79" s="45"/>
      <c r="E79" s="46"/>
      <c r="F79" s="47"/>
      <c r="G79" s="47"/>
      <c r="H79" s="34"/>
      <c r="I79" s="48"/>
      <c r="J79" s="47"/>
      <c r="K79" s="34"/>
      <c r="L79" s="48"/>
      <c r="M79" s="46"/>
      <c r="N79" s="49"/>
      <c r="O79" s="47"/>
      <c r="P79" s="35"/>
      <c r="R79" s="46"/>
      <c r="S79" s="47"/>
      <c r="T79" s="47"/>
      <c r="U79" s="35"/>
      <c r="V79" s="49"/>
      <c r="W79" s="35"/>
      <c r="X79" s="50"/>
      <c r="Y79" s="35"/>
      <c r="Z79" s="45"/>
      <c r="AA79" s="46"/>
      <c r="AB79" s="35"/>
      <c r="AC79" s="49"/>
      <c r="AD79" s="34"/>
      <c r="AE79" s="49"/>
      <c r="AF79" s="34"/>
      <c r="AG79" s="49"/>
      <c r="AH79" s="35"/>
      <c r="AI79" s="45"/>
      <c r="AJ79" s="46"/>
      <c r="AK79" s="35"/>
      <c r="AL79" s="46"/>
      <c r="AM79" s="34"/>
      <c r="AN79" s="46"/>
      <c r="AO79" s="35"/>
      <c r="AP79" s="51"/>
      <c r="AQ79" s="35"/>
      <c r="AR79" s="51"/>
      <c r="AS79" s="35"/>
      <c r="AT79" s="50"/>
      <c r="AU79" s="35"/>
      <c r="AV79" s="50"/>
      <c r="AW79" s="35"/>
      <c r="AX79" s="50"/>
      <c r="AY79" s="34"/>
      <c r="AZ79" s="50"/>
      <c r="BA79" s="69"/>
      <c r="BB79" s="50"/>
      <c r="BC79" s="35"/>
      <c r="BD79" s="50"/>
      <c r="BE79" s="69"/>
      <c r="BF79" s="55"/>
      <c r="BG79" s="35"/>
      <c r="BH79" s="51"/>
    </row>
    <row r="80" spans="1:60" s="37" customFormat="1" ht="27.6" x14ac:dyDescent="0.3">
      <c r="A80" s="108"/>
      <c r="B80" s="124" t="s">
        <v>1208</v>
      </c>
      <c r="C80" s="21"/>
      <c r="D80" s="110"/>
      <c r="E80" s="110"/>
      <c r="F80" s="110"/>
      <c r="G80" s="110"/>
      <c r="H80" s="111"/>
      <c r="I80" s="110"/>
      <c r="J80" s="110"/>
      <c r="K80" s="112"/>
      <c r="L80" s="110"/>
      <c r="M80" s="110"/>
      <c r="N80" s="110"/>
      <c r="O80" s="110"/>
      <c r="P80" s="111"/>
      <c r="Q80" s="110"/>
      <c r="R80" s="110"/>
      <c r="S80" s="113"/>
      <c r="T80" s="113"/>
      <c r="U80" s="114"/>
      <c r="V80" s="113"/>
      <c r="W80" s="21"/>
      <c r="X80" s="113"/>
      <c r="Y80" s="21"/>
      <c r="Z80" s="113"/>
      <c r="AA80" s="113"/>
      <c r="AB80" s="21"/>
      <c r="AC80" s="113"/>
      <c r="AD80" s="21"/>
      <c r="AE80" s="115"/>
      <c r="AF80" s="21"/>
      <c r="AG80" s="115"/>
      <c r="AH80" s="21"/>
      <c r="AI80" s="116"/>
      <c r="AJ80" s="116"/>
      <c r="AL80" s="115"/>
      <c r="AN80" s="115"/>
      <c r="AP80" s="115"/>
      <c r="AR80" s="115"/>
      <c r="AT80" s="115"/>
      <c r="AV80" s="115"/>
      <c r="AX80" s="115"/>
      <c r="AZ80" s="115"/>
      <c r="BB80" s="115"/>
      <c r="BD80" s="115"/>
      <c r="BF80" s="115"/>
      <c r="BH80" s="115"/>
    </row>
    <row r="81" spans="1:60" s="61" customFormat="1" ht="15.75" customHeight="1" x14ac:dyDescent="0.3">
      <c r="A81" s="8" t="s">
        <v>48</v>
      </c>
      <c r="B81" s="8" t="s">
        <v>49</v>
      </c>
      <c r="C81" s="123"/>
      <c r="D81" s="82">
        <v>12.3451</v>
      </c>
      <c r="E81" s="52" t="s">
        <v>38</v>
      </c>
      <c r="F81" s="83" t="s">
        <v>36</v>
      </c>
      <c r="G81" s="99" t="s">
        <v>182</v>
      </c>
      <c r="H81" s="13"/>
      <c r="I81" s="74">
        <v>0.62694000000000005</v>
      </c>
      <c r="J81" s="76" t="s">
        <v>39</v>
      </c>
      <c r="K81" s="53"/>
      <c r="L81" s="73">
        <v>8.6280999999999999</v>
      </c>
      <c r="M81" s="52" t="s">
        <v>41</v>
      </c>
      <c r="N81" s="75" t="s">
        <v>39</v>
      </c>
      <c r="O81" s="99" t="s">
        <v>742</v>
      </c>
      <c r="P81" s="54"/>
      <c r="Q81" s="73">
        <v>27.633400000000002</v>
      </c>
      <c r="R81" s="52" t="s">
        <v>38</v>
      </c>
      <c r="S81" s="92" t="s">
        <v>42</v>
      </c>
      <c r="T81" s="99" t="s">
        <v>754</v>
      </c>
      <c r="U81" s="54"/>
      <c r="V81" s="118">
        <v>201</v>
      </c>
      <c r="W81" s="54"/>
      <c r="X81" s="11">
        <v>-11</v>
      </c>
      <c r="Y81" s="54"/>
      <c r="Z81" s="75">
        <v>8.8635484467766616</v>
      </c>
      <c r="AA81" s="52" t="s">
        <v>35</v>
      </c>
      <c r="AB81" s="54"/>
      <c r="AC81" s="75">
        <v>5.5</v>
      </c>
      <c r="AD81" s="59"/>
      <c r="AE81" s="75">
        <v>5.4</v>
      </c>
      <c r="AF81" s="59"/>
      <c r="AG81" s="91">
        <v>5.3</v>
      </c>
      <c r="AH81" s="54"/>
      <c r="AI81" s="102">
        <v>17.103999999999999</v>
      </c>
      <c r="AJ81" s="52" t="s">
        <v>35</v>
      </c>
      <c r="AK81" s="54"/>
      <c r="AL81" s="55" t="s">
        <v>44</v>
      </c>
      <c r="AM81" s="56"/>
      <c r="AN81" s="55">
        <v>1.1436836705518274</v>
      </c>
      <c r="AO81" s="57"/>
      <c r="AP81" s="58">
        <v>10</v>
      </c>
      <c r="AQ81" s="54"/>
      <c r="AR81" s="58">
        <v>4</v>
      </c>
      <c r="AS81" s="54"/>
      <c r="AT81" s="104">
        <v>15</v>
      </c>
      <c r="AU81" s="54"/>
      <c r="AV81" s="75">
        <v>1.5833333333333333</v>
      </c>
      <c r="AW81" s="54"/>
      <c r="AX81" s="75">
        <v>12.2</v>
      </c>
      <c r="AY81" s="59"/>
      <c r="AZ81" s="75">
        <v>2.9833333333333334</v>
      </c>
      <c r="BA81" s="59"/>
      <c r="BB81" s="75">
        <v>15.7</v>
      </c>
      <c r="BC81" s="57"/>
      <c r="BD81" s="55">
        <v>6.1</v>
      </c>
      <c r="BE81" s="70"/>
      <c r="BF81" s="55">
        <v>93.9</v>
      </c>
      <c r="BG81" s="54"/>
      <c r="BH81" s="60">
        <v>8600</v>
      </c>
    </row>
    <row r="82" spans="1:60" s="61" customFormat="1" ht="15.75" customHeight="1" x14ac:dyDescent="0.3">
      <c r="A82" s="8" t="s">
        <v>51</v>
      </c>
      <c r="B82" s="8" t="s">
        <v>52</v>
      </c>
      <c r="C82" s="123"/>
      <c r="D82" s="73">
        <v>12.3017</v>
      </c>
      <c r="E82" s="52" t="s">
        <v>38</v>
      </c>
      <c r="F82" s="83" t="s">
        <v>36</v>
      </c>
      <c r="G82" s="99" t="s">
        <v>251</v>
      </c>
      <c r="H82" s="13"/>
      <c r="I82" s="87">
        <v>0.82218000000000002</v>
      </c>
      <c r="J82" s="89" t="s">
        <v>36</v>
      </c>
      <c r="K82" s="53"/>
      <c r="L82" s="73">
        <v>9.4396000000000004</v>
      </c>
      <c r="M82" s="52" t="s">
        <v>41</v>
      </c>
      <c r="N82" s="91" t="s">
        <v>36</v>
      </c>
      <c r="O82" s="99" t="s">
        <v>737</v>
      </c>
      <c r="P82" s="54"/>
      <c r="Q82" s="81">
        <v>23.850200000000001</v>
      </c>
      <c r="R82" s="52" t="s">
        <v>38</v>
      </c>
      <c r="S82" s="75" t="s">
        <v>39</v>
      </c>
      <c r="T82" s="99" t="s">
        <v>765</v>
      </c>
      <c r="U82" s="54"/>
      <c r="V82" s="118">
        <v>212</v>
      </c>
      <c r="W82" s="54"/>
      <c r="X82" s="11">
        <v>-53</v>
      </c>
      <c r="Y82" s="54"/>
      <c r="Z82" s="75">
        <v>7.832898172323759</v>
      </c>
      <c r="AA82" s="52" t="s">
        <v>41</v>
      </c>
      <c r="AB82" s="54"/>
      <c r="AC82" s="92">
        <v>7.2</v>
      </c>
      <c r="AD82" s="59"/>
      <c r="AE82" s="92">
        <v>7.1</v>
      </c>
      <c r="AF82" s="59"/>
      <c r="AG82" s="75">
        <v>6.2</v>
      </c>
      <c r="AH82" s="54"/>
      <c r="AI82" s="103">
        <v>64.935000000000002</v>
      </c>
      <c r="AJ82" s="52" t="s">
        <v>41</v>
      </c>
      <c r="AK82" s="54"/>
      <c r="AL82" s="55" t="s">
        <v>44</v>
      </c>
      <c r="AM82" s="56"/>
      <c r="AN82" s="55">
        <v>1.9582245430809397</v>
      </c>
      <c r="AO82" s="57"/>
      <c r="AP82" s="58">
        <v>8</v>
      </c>
      <c r="AQ82" s="54"/>
      <c r="AR82" s="58">
        <v>3</v>
      </c>
      <c r="AS82" s="54"/>
      <c r="AT82" s="105">
        <v>10</v>
      </c>
      <c r="AU82" s="54"/>
      <c r="AV82" s="92">
        <v>1.2166666666666666</v>
      </c>
      <c r="AW82" s="54"/>
      <c r="AX82" s="92">
        <v>10.3</v>
      </c>
      <c r="AY82" s="59"/>
      <c r="AZ82" s="75">
        <v>3.0333333333333332</v>
      </c>
      <c r="BA82" s="59"/>
      <c r="BB82" s="91">
        <v>22.116666666666667</v>
      </c>
      <c r="BC82" s="57"/>
      <c r="BD82" s="55">
        <v>14.3</v>
      </c>
      <c r="BE82" s="70"/>
      <c r="BF82" s="55">
        <v>85.7</v>
      </c>
      <c r="BG82" s="54"/>
      <c r="BH82" s="60">
        <v>10500</v>
      </c>
    </row>
    <row r="83" spans="1:60" s="61" customFormat="1" ht="15.75" customHeight="1" x14ac:dyDescent="0.3">
      <c r="A83" s="8" t="s">
        <v>79</v>
      </c>
      <c r="B83" s="8" t="s">
        <v>80</v>
      </c>
      <c r="C83" s="123"/>
      <c r="D83" s="82">
        <v>18.619199999999999</v>
      </c>
      <c r="E83" s="52" t="s">
        <v>38</v>
      </c>
      <c r="F83" s="83" t="s">
        <v>36</v>
      </c>
      <c r="G83" s="99" t="s">
        <v>219</v>
      </c>
      <c r="H83" s="13"/>
      <c r="I83" s="87">
        <v>1.4271199999999999</v>
      </c>
      <c r="J83" s="89" t="s">
        <v>36</v>
      </c>
      <c r="K83" s="53"/>
      <c r="L83" s="81">
        <v>6.9311999999999996</v>
      </c>
      <c r="M83" s="52" t="s">
        <v>35</v>
      </c>
      <c r="N83" s="91" t="s">
        <v>36</v>
      </c>
      <c r="O83" s="99" t="s">
        <v>1128</v>
      </c>
      <c r="P83" s="54"/>
      <c r="Q83" s="81">
        <v>18.4833</v>
      </c>
      <c r="R83" s="52" t="s">
        <v>38</v>
      </c>
      <c r="S83" s="75" t="s">
        <v>39</v>
      </c>
      <c r="T83" s="99" t="s">
        <v>174</v>
      </c>
      <c r="U83" s="54"/>
      <c r="V83" s="119">
        <v>225</v>
      </c>
      <c r="W83" s="54"/>
      <c r="X83" s="11">
        <v>29</v>
      </c>
      <c r="Y83" s="54"/>
      <c r="Z83" s="92">
        <v>4.077194889915738</v>
      </c>
      <c r="AA83" s="52" t="s">
        <v>38</v>
      </c>
      <c r="AB83" s="54"/>
      <c r="AC83" s="52" t="s">
        <v>43</v>
      </c>
      <c r="AD83" s="59"/>
      <c r="AE83" s="52" t="s">
        <v>43</v>
      </c>
      <c r="AF83" s="59"/>
      <c r="AG83" s="52" t="s">
        <v>43</v>
      </c>
      <c r="AH83" s="54"/>
      <c r="AI83" s="102">
        <v>0</v>
      </c>
      <c r="AJ83" s="52" t="s">
        <v>35</v>
      </c>
      <c r="AK83" s="54"/>
      <c r="AL83" s="55" t="s">
        <v>44</v>
      </c>
      <c r="AM83" s="56"/>
      <c r="AN83" s="55">
        <v>11.687958684425116</v>
      </c>
      <c r="AO83" s="57"/>
      <c r="AP83" s="58">
        <v>9</v>
      </c>
      <c r="AQ83" s="54"/>
      <c r="AR83" s="58">
        <v>5</v>
      </c>
      <c r="AS83" s="54"/>
      <c r="AT83" s="105">
        <v>12</v>
      </c>
      <c r="AU83" s="54"/>
      <c r="AV83" s="92">
        <v>1.4166666666666667</v>
      </c>
      <c r="AW83" s="54"/>
      <c r="AX83" s="91">
        <v>21.516666666666666</v>
      </c>
      <c r="AY83" s="59"/>
      <c r="AZ83" s="91">
        <v>3.1833333333333331</v>
      </c>
      <c r="BA83" s="59"/>
      <c r="BB83" s="91">
        <v>34.75</v>
      </c>
      <c r="BC83" s="57"/>
      <c r="BD83" s="55">
        <v>21.4</v>
      </c>
      <c r="BE83" s="70"/>
      <c r="BF83" s="55">
        <v>78.599999999999994</v>
      </c>
      <c r="BG83" s="54"/>
      <c r="BH83" s="60">
        <v>12700</v>
      </c>
    </row>
    <row r="84" spans="1:60" s="61" customFormat="1" ht="15.75" customHeight="1" x14ac:dyDescent="0.3">
      <c r="A84" s="8" t="s">
        <v>81</v>
      </c>
      <c r="B84" s="8" t="s">
        <v>82</v>
      </c>
      <c r="C84" s="123"/>
      <c r="D84" s="73">
        <v>9.5847999999999995</v>
      </c>
      <c r="E84" s="52" t="s">
        <v>35</v>
      </c>
      <c r="F84" s="85" t="s">
        <v>39</v>
      </c>
      <c r="G84" s="99" t="s">
        <v>212</v>
      </c>
      <c r="H84" s="13"/>
      <c r="I84" s="86">
        <v>0.32646999999999998</v>
      </c>
      <c r="J84" s="90" t="s">
        <v>42</v>
      </c>
      <c r="K84" s="53"/>
      <c r="L84" s="82">
        <v>13.291499999999999</v>
      </c>
      <c r="M84" s="52" t="s">
        <v>35</v>
      </c>
      <c r="N84" s="75" t="s">
        <v>39</v>
      </c>
      <c r="O84" s="99" t="s">
        <v>116</v>
      </c>
      <c r="P84" s="54"/>
      <c r="Q84" s="73">
        <v>36.9574</v>
      </c>
      <c r="R84" s="52" t="s">
        <v>35</v>
      </c>
      <c r="S84" s="75" t="s">
        <v>39</v>
      </c>
      <c r="T84" s="99" t="s">
        <v>765</v>
      </c>
      <c r="U84" s="54"/>
      <c r="V84" s="118">
        <v>200</v>
      </c>
      <c r="W84" s="54"/>
      <c r="X84" s="11">
        <v>40</v>
      </c>
      <c r="Y84" s="54"/>
      <c r="Z84" s="91">
        <v>13.66437830368697</v>
      </c>
      <c r="AA84" s="52" t="s">
        <v>41</v>
      </c>
      <c r="AB84" s="54"/>
      <c r="AC84" s="91">
        <v>4.7</v>
      </c>
      <c r="AD84" s="59"/>
      <c r="AE84" s="91">
        <v>4.7</v>
      </c>
      <c r="AF84" s="59"/>
      <c r="AG84" s="91">
        <v>4.8</v>
      </c>
      <c r="AH84" s="54"/>
      <c r="AI84" s="103">
        <v>56.451999999999998</v>
      </c>
      <c r="AJ84" s="52" t="s">
        <v>41</v>
      </c>
      <c r="AK84" s="54"/>
      <c r="AL84" s="55" t="s">
        <v>44</v>
      </c>
      <c r="AM84" s="56"/>
      <c r="AN84" s="55">
        <v>0.78959489395301918</v>
      </c>
      <c r="AO84" s="57"/>
      <c r="AP84" s="58">
        <v>9</v>
      </c>
      <c r="AQ84" s="54"/>
      <c r="AR84" s="58">
        <v>5</v>
      </c>
      <c r="AS84" s="54"/>
      <c r="AT84" s="105">
        <v>11</v>
      </c>
      <c r="AU84" s="54"/>
      <c r="AV84" s="75">
        <v>1.5</v>
      </c>
      <c r="AW84" s="54"/>
      <c r="AX84" s="75">
        <v>12.316666666666666</v>
      </c>
      <c r="AY84" s="59"/>
      <c r="AZ84" s="75">
        <v>3</v>
      </c>
      <c r="BA84" s="59"/>
      <c r="BB84" s="75">
        <v>18.133333333333333</v>
      </c>
      <c r="BC84" s="57"/>
      <c r="BD84" s="55">
        <v>0</v>
      </c>
      <c r="BE84" s="70"/>
      <c r="BF84" s="55">
        <v>100</v>
      </c>
      <c r="BG84" s="54"/>
      <c r="BH84" s="60">
        <v>6100</v>
      </c>
    </row>
    <row r="85" spans="1:60" s="61" customFormat="1" ht="15.75" customHeight="1" x14ac:dyDescent="0.3">
      <c r="A85" s="8" t="s">
        <v>150</v>
      </c>
      <c r="B85" s="8" t="s">
        <v>151</v>
      </c>
      <c r="C85" s="123"/>
      <c r="D85" s="81">
        <v>7.8639000000000001</v>
      </c>
      <c r="E85" s="52" t="s">
        <v>38</v>
      </c>
      <c r="F85" s="84" t="s">
        <v>42</v>
      </c>
      <c r="G85" s="99" t="s">
        <v>381</v>
      </c>
      <c r="H85" s="13"/>
      <c r="I85" s="74">
        <v>0.57476000000000005</v>
      </c>
      <c r="J85" s="76" t="s">
        <v>39</v>
      </c>
      <c r="K85" s="53"/>
      <c r="L85" s="73">
        <v>10.0252</v>
      </c>
      <c r="M85" s="52" t="s">
        <v>38</v>
      </c>
      <c r="N85" s="75" t="s">
        <v>39</v>
      </c>
      <c r="O85" s="99" t="s">
        <v>68</v>
      </c>
      <c r="P85" s="54"/>
      <c r="Q85" s="82">
        <v>46.462800000000001</v>
      </c>
      <c r="R85" s="52" t="s">
        <v>35</v>
      </c>
      <c r="S85" s="91" t="s">
        <v>36</v>
      </c>
      <c r="T85" s="99" t="s">
        <v>97</v>
      </c>
      <c r="U85" s="54"/>
      <c r="V85" s="118">
        <v>84</v>
      </c>
      <c r="W85" s="54"/>
      <c r="X85" s="11">
        <v>10</v>
      </c>
      <c r="Y85" s="54"/>
      <c r="Z85" s="91">
        <v>12.531455475282085</v>
      </c>
      <c r="AA85" s="52" t="s">
        <v>38</v>
      </c>
      <c r="AB85" s="54"/>
      <c r="AC85" s="52" t="s">
        <v>43</v>
      </c>
      <c r="AD85" s="59"/>
      <c r="AE85" s="52" t="s">
        <v>43</v>
      </c>
      <c r="AF85" s="59"/>
      <c r="AG85" s="52" t="s">
        <v>43</v>
      </c>
      <c r="AH85" s="54"/>
      <c r="AI85" s="101">
        <v>18.103999999999999</v>
      </c>
      <c r="AJ85" s="52" t="s">
        <v>35</v>
      </c>
      <c r="AK85" s="54"/>
      <c r="AL85" s="55" t="s">
        <v>44</v>
      </c>
      <c r="AM85" s="56"/>
      <c r="AN85" s="55">
        <v>1.4611575614903807</v>
      </c>
      <c r="AO85" s="57"/>
      <c r="AP85" s="58">
        <v>10</v>
      </c>
      <c r="AQ85" s="54"/>
      <c r="AR85" s="58">
        <v>5</v>
      </c>
      <c r="AS85" s="54"/>
      <c r="AT85" s="105">
        <v>7</v>
      </c>
      <c r="AU85" s="54"/>
      <c r="AV85" s="91">
        <v>1.8666666666666667</v>
      </c>
      <c r="AW85" s="54"/>
      <c r="AX85" s="92">
        <v>9.5500000000000007</v>
      </c>
      <c r="AY85" s="59"/>
      <c r="AZ85" s="92">
        <v>2.7666666666666666</v>
      </c>
      <c r="BA85" s="59"/>
      <c r="BB85" s="75">
        <v>14.45</v>
      </c>
      <c r="BC85" s="57"/>
      <c r="BD85" s="55">
        <v>6.6</v>
      </c>
      <c r="BE85" s="70"/>
      <c r="BF85" s="55">
        <v>93.4</v>
      </c>
      <c r="BG85" s="54"/>
      <c r="BH85" s="60">
        <v>6200</v>
      </c>
    </row>
    <row r="86" spans="1:60" s="61" customFormat="1" ht="15.75" customHeight="1" x14ac:dyDescent="0.3">
      <c r="A86" s="8" t="s">
        <v>175</v>
      </c>
      <c r="B86" s="8" t="s">
        <v>176</v>
      </c>
      <c r="C86" s="123"/>
      <c r="D86" s="73">
        <v>11.2117</v>
      </c>
      <c r="E86" s="52" t="s">
        <v>38</v>
      </c>
      <c r="F86" s="85" t="s">
        <v>39</v>
      </c>
      <c r="G86" s="99" t="s">
        <v>121</v>
      </c>
      <c r="H86" s="13"/>
      <c r="I86" s="74">
        <v>0.60975999999999997</v>
      </c>
      <c r="J86" s="89" t="s">
        <v>36</v>
      </c>
      <c r="K86" s="53"/>
      <c r="L86" s="73">
        <v>7.2511999999999999</v>
      </c>
      <c r="M86" s="52" t="s">
        <v>35</v>
      </c>
      <c r="N86" s="91" t="s">
        <v>36</v>
      </c>
      <c r="O86" s="99" t="s">
        <v>205</v>
      </c>
      <c r="P86" s="54"/>
      <c r="Q86" s="81">
        <v>21.6081</v>
      </c>
      <c r="R86" s="52" t="s">
        <v>41</v>
      </c>
      <c r="S86" s="92" t="s">
        <v>42</v>
      </c>
      <c r="T86" s="99" t="s">
        <v>267</v>
      </c>
      <c r="U86" s="54"/>
      <c r="V86" s="118">
        <v>101</v>
      </c>
      <c r="W86" s="54"/>
      <c r="X86" s="11">
        <v>-5</v>
      </c>
      <c r="Y86" s="54"/>
      <c r="Z86" s="92">
        <v>5.9990098721570222</v>
      </c>
      <c r="AA86" s="52" t="s">
        <v>41</v>
      </c>
      <c r="AB86" s="54"/>
      <c r="AC86" s="52" t="s">
        <v>43</v>
      </c>
      <c r="AD86" s="59"/>
      <c r="AE86" s="52" t="s">
        <v>43</v>
      </c>
      <c r="AF86" s="59"/>
      <c r="AG86" s="52" t="s">
        <v>43</v>
      </c>
      <c r="AH86" s="54"/>
      <c r="AI86" s="103">
        <v>59.072000000000003</v>
      </c>
      <c r="AJ86" s="52" t="s">
        <v>38</v>
      </c>
      <c r="AK86" s="54"/>
      <c r="AL86" s="55" t="s">
        <v>44</v>
      </c>
      <c r="AM86" s="56"/>
      <c r="AN86" s="55">
        <v>11.066134715629458</v>
      </c>
      <c r="AO86" s="57"/>
      <c r="AP86" s="58">
        <v>10</v>
      </c>
      <c r="AQ86" s="54"/>
      <c r="AR86" s="58">
        <v>4</v>
      </c>
      <c r="AS86" s="54"/>
      <c r="AT86" s="105">
        <v>12</v>
      </c>
      <c r="AU86" s="54"/>
      <c r="AV86" s="92">
        <v>1.0166666666666666</v>
      </c>
      <c r="AW86" s="54"/>
      <c r="AX86" s="75">
        <v>11.783333333333333</v>
      </c>
      <c r="AY86" s="59"/>
      <c r="AZ86" s="92">
        <v>2.75</v>
      </c>
      <c r="BA86" s="59"/>
      <c r="BB86" s="91">
        <v>23.2</v>
      </c>
      <c r="BC86" s="57"/>
      <c r="BD86" s="55">
        <v>8.1</v>
      </c>
      <c r="BE86" s="70"/>
      <c r="BF86" s="55">
        <v>91.9</v>
      </c>
      <c r="BG86" s="54"/>
      <c r="BH86" s="60">
        <v>7000</v>
      </c>
    </row>
    <row r="87" spans="1:60" s="61" customFormat="1" ht="15.75" customHeight="1" x14ac:dyDescent="0.3">
      <c r="A87" s="8" t="s">
        <v>178</v>
      </c>
      <c r="B87" s="8" t="s">
        <v>179</v>
      </c>
      <c r="C87" s="123"/>
      <c r="D87" s="73">
        <v>10.601599999999999</v>
      </c>
      <c r="E87" s="52" t="s">
        <v>38</v>
      </c>
      <c r="F87" s="84" t="s">
        <v>42</v>
      </c>
      <c r="G87" s="99" t="s">
        <v>323</v>
      </c>
      <c r="H87" s="13"/>
      <c r="I87" s="74">
        <v>0.52954000000000001</v>
      </c>
      <c r="J87" s="90" t="s">
        <v>42</v>
      </c>
      <c r="K87" s="53"/>
      <c r="L87" s="73">
        <v>8.1668000000000003</v>
      </c>
      <c r="M87" s="52" t="s">
        <v>41</v>
      </c>
      <c r="N87" s="75" t="s">
        <v>39</v>
      </c>
      <c r="O87" s="99" t="s">
        <v>740</v>
      </c>
      <c r="P87" s="54"/>
      <c r="Q87" s="73">
        <v>27.493200000000002</v>
      </c>
      <c r="R87" s="52" t="s">
        <v>38</v>
      </c>
      <c r="S87" s="75" t="s">
        <v>39</v>
      </c>
      <c r="T87" s="99" t="s">
        <v>192</v>
      </c>
      <c r="U87" s="54"/>
      <c r="V87" s="118">
        <v>130</v>
      </c>
      <c r="W87" s="54"/>
      <c r="X87" s="11">
        <v>-24</v>
      </c>
      <c r="Y87" s="54"/>
      <c r="Z87" s="75">
        <v>8.572588008521862</v>
      </c>
      <c r="AA87" s="52" t="s">
        <v>35</v>
      </c>
      <c r="AB87" s="54"/>
      <c r="AC87" s="52" t="s">
        <v>43</v>
      </c>
      <c r="AD87" s="59"/>
      <c r="AE87" s="52" t="s">
        <v>43</v>
      </c>
      <c r="AF87" s="59"/>
      <c r="AG87" s="52" t="s">
        <v>43</v>
      </c>
      <c r="AH87" s="54"/>
      <c r="AI87" s="101">
        <v>26.853000000000002</v>
      </c>
      <c r="AJ87" s="52" t="s">
        <v>41</v>
      </c>
      <c r="AK87" s="54"/>
      <c r="AL87" s="55" t="s">
        <v>44</v>
      </c>
      <c r="AM87" s="56"/>
      <c r="AN87" s="55">
        <v>5.0725372831490312E-2</v>
      </c>
      <c r="AO87" s="57"/>
      <c r="AP87" s="58">
        <v>9</v>
      </c>
      <c r="AQ87" s="54"/>
      <c r="AR87" s="58">
        <v>5</v>
      </c>
      <c r="AS87" s="54"/>
      <c r="AT87" s="105">
        <v>3</v>
      </c>
      <c r="AU87" s="54"/>
      <c r="AV87" s="75">
        <v>1.5666666666666667</v>
      </c>
      <c r="AW87" s="54"/>
      <c r="AX87" s="91">
        <v>15.466666666666667</v>
      </c>
      <c r="AY87" s="59"/>
      <c r="AZ87" s="75">
        <v>3</v>
      </c>
      <c r="BA87" s="59"/>
      <c r="BB87" s="91">
        <v>24.216666666666665</v>
      </c>
      <c r="BC87" s="57"/>
      <c r="BD87" s="55">
        <v>4.5</v>
      </c>
      <c r="BE87" s="70"/>
      <c r="BF87" s="55">
        <v>95.5</v>
      </c>
      <c r="BG87" s="54"/>
      <c r="BH87" s="60">
        <v>8300</v>
      </c>
    </row>
    <row r="88" spans="1:60" s="61" customFormat="1" ht="15.75" customHeight="1" x14ac:dyDescent="0.3">
      <c r="A88" s="8" t="s">
        <v>180</v>
      </c>
      <c r="B88" s="8" t="s">
        <v>181</v>
      </c>
      <c r="C88" s="123"/>
      <c r="D88" s="73">
        <v>10.427899999999999</v>
      </c>
      <c r="E88" s="52" t="s">
        <v>35</v>
      </c>
      <c r="F88" s="84" t="s">
        <v>42</v>
      </c>
      <c r="G88" s="99" t="s">
        <v>75</v>
      </c>
      <c r="H88" s="13"/>
      <c r="I88" s="74">
        <v>0.39184999999999998</v>
      </c>
      <c r="J88" s="90" t="s">
        <v>42</v>
      </c>
      <c r="K88" s="53"/>
      <c r="L88" s="81">
        <v>4.8205</v>
      </c>
      <c r="M88" s="52" t="s">
        <v>38</v>
      </c>
      <c r="N88" s="75" t="s">
        <v>39</v>
      </c>
      <c r="O88" s="99" t="s">
        <v>473</v>
      </c>
      <c r="P88" s="54"/>
      <c r="Q88" s="81">
        <v>17.773399999999999</v>
      </c>
      <c r="R88" s="52" t="s">
        <v>35</v>
      </c>
      <c r="S88" s="92" t="s">
        <v>42</v>
      </c>
      <c r="T88" s="99" t="s">
        <v>612</v>
      </c>
      <c r="U88" s="54"/>
      <c r="V88" s="117">
        <v>19</v>
      </c>
      <c r="W88" s="54"/>
      <c r="X88" s="11">
        <v>10</v>
      </c>
      <c r="Y88" s="54"/>
      <c r="Z88" s="92">
        <v>4.2629939334317104</v>
      </c>
      <c r="AA88" s="52" t="s">
        <v>41</v>
      </c>
      <c r="AB88" s="54"/>
      <c r="AC88" s="52" t="s">
        <v>43</v>
      </c>
      <c r="AD88" s="59"/>
      <c r="AE88" s="52" t="s">
        <v>43</v>
      </c>
      <c r="AF88" s="59"/>
      <c r="AG88" s="52" t="s">
        <v>43</v>
      </c>
      <c r="AH88" s="54"/>
      <c r="AI88" s="101">
        <v>53.149000000000001</v>
      </c>
      <c r="AJ88" s="52" t="s">
        <v>38</v>
      </c>
      <c r="AK88" s="54"/>
      <c r="AL88" s="55" t="s">
        <v>44</v>
      </c>
      <c r="AM88" s="56"/>
      <c r="AN88" s="55">
        <v>21.118216101000165</v>
      </c>
      <c r="AO88" s="57"/>
      <c r="AP88" s="58">
        <v>9</v>
      </c>
      <c r="AQ88" s="54"/>
      <c r="AR88" s="58">
        <v>4</v>
      </c>
      <c r="AS88" s="54"/>
      <c r="AT88" s="104">
        <v>15</v>
      </c>
      <c r="AU88" s="54"/>
      <c r="AV88" s="92">
        <v>1.4166666666666667</v>
      </c>
      <c r="AW88" s="54"/>
      <c r="AX88" s="75">
        <v>10.483333333333333</v>
      </c>
      <c r="AY88" s="59"/>
      <c r="AZ88" s="91">
        <v>3.7666666666666666</v>
      </c>
      <c r="BA88" s="59"/>
      <c r="BB88" s="91">
        <v>23.466666666666665</v>
      </c>
      <c r="BC88" s="57"/>
      <c r="BD88" s="55">
        <v>2.9</v>
      </c>
      <c r="BE88" s="70"/>
      <c r="BF88" s="55">
        <v>97.1</v>
      </c>
      <c r="BG88" s="54"/>
      <c r="BH88" s="60">
        <v>7400</v>
      </c>
    </row>
    <row r="89" spans="1:60" s="61" customFormat="1" ht="15.75" customHeight="1" x14ac:dyDescent="0.3">
      <c r="A89" s="8" t="s">
        <v>185</v>
      </c>
      <c r="B89" s="8" t="s">
        <v>186</v>
      </c>
      <c r="C89" s="123"/>
      <c r="D89" s="81">
        <v>8.7614000000000001</v>
      </c>
      <c r="E89" s="52" t="s">
        <v>38</v>
      </c>
      <c r="F89" s="84" t="s">
        <v>42</v>
      </c>
      <c r="G89" s="99" t="s">
        <v>323</v>
      </c>
      <c r="H89" s="13"/>
      <c r="I89" s="74">
        <v>0.59414999999999996</v>
      </c>
      <c r="J89" s="89" t="s">
        <v>36</v>
      </c>
      <c r="K89" s="53"/>
      <c r="L89" s="73">
        <v>7.4702999999999999</v>
      </c>
      <c r="M89" s="52" t="s">
        <v>38</v>
      </c>
      <c r="N89" s="75" t="s">
        <v>39</v>
      </c>
      <c r="O89" s="99" t="s">
        <v>59</v>
      </c>
      <c r="P89" s="54"/>
      <c r="Q89" s="81">
        <v>25.4542</v>
      </c>
      <c r="R89" s="52" t="s">
        <v>35</v>
      </c>
      <c r="S89" s="92" t="s">
        <v>42</v>
      </c>
      <c r="T89" s="99" t="s">
        <v>741</v>
      </c>
      <c r="U89" s="54"/>
      <c r="V89" s="117">
        <v>48</v>
      </c>
      <c r="W89" s="54"/>
      <c r="X89" s="11">
        <v>-11</v>
      </c>
      <c r="Y89" s="54"/>
      <c r="Z89" s="75">
        <v>9.5606996833594629</v>
      </c>
      <c r="AA89" s="52" t="s">
        <v>41</v>
      </c>
      <c r="AB89" s="54"/>
      <c r="AC89" s="92">
        <v>7.6</v>
      </c>
      <c r="AD89" s="59"/>
      <c r="AE89" s="92">
        <v>7.4</v>
      </c>
      <c r="AF89" s="59"/>
      <c r="AG89" s="92">
        <v>6.6</v>
      </c>
      <c r="AH89" s="54"/>
      <c r="AI89" s="101">
        <v>41.655000000000001</v>
      </c>
      <c r="AJ89" s="52" t="s">
        <v>35</v>
      </c>
      <c r="AK89" s="54"/>
      <c r="AL89" s="55" t="s">
        <v>44</v>
      </c>
      <c r="AM89" s="56"/>
      <c r="AN89" s="55">
        <v>1.5063481816225521</v>
      </c>
      <c r="AO89" s="57"/>
      <c r="AP89" s="58">
        <v>7</v>
      </c>
      <c r="AQ89" s="54"/>
      <c r="AR89" s="58">
        <v>3</v>
      </c>
      <c r="AS89" s="54"/>
      <c r="AT89" s="105">
        <v>12</v>
      </c>
      <c r="AU89" s="54"/>
      <c r="AV89" s="91">
        <v>2.0166666666666666</v>
      </c>
      <c r="AW89" s="54"/>
      <c r="AX89" s="91">
        <v>15.366666666666667</v>
      </c>
      <c r="AY89" s="59"/>
      <c r="AZ89" s="92">
        <v>2.6166666666666667</v>
      </c>
      <c r="BA89" s="59"/>
      <c r="BB89" s="91">
        <v>20.533333333333335</v>
      </c>
      <c r="BC89" s="57"/>
      <c r="BD89" s="55">
        <v>5.6</v>
      </c>
      <c r="BE89" s="70"/>
      <c r="BF89" s="55">
        <v>94.4</v>
      </c>
      <c r="BG89" s="54"/>
      <c r="BH89" s="60">
        <v>6200</v>
      </c>
    </row>
    <row r="90" spans="1:60" s="61" customFormat="1" ht="15.75" customHeight="1" x14ac:dyDescent="0.3">
      <c r="A90" s="8" t="s">
        <v>197</v>
      </c>
      <c r="B90" s="8" t="s">
        <v>198</v>
      </c>
      <c r="C90" s="123"/>
      <c r="D90" s="82">
        <v>12.435700000000001</v>
      </c>
      <c r="E90" s="52" t="s">
        <v>35</v>
      </c>
      <c r="F90" s="83" t="s">
        <v>36</v>
      </c>
      <c r="G90" s="99" t="s">
        <v>85</v>
      </c>
      <c r="H90" s="13"/>
      <c r="I90" s="74">
        <v>0.66393999999999997</v>
      </c>
      <c r="J90" s="76" t="s">
        <v>39</v>
      </c>
      <c r="K90" s="53"/>
      <c r="L90" s="73">
        <v>9.1417000000000002</v>
      </c>
      <c r="M90" s="52" t="s">
        <v>41</v>
      </c>
      <c r="N90" s="75" t="s">
        <v>39</v>
      </c>
      <c r="O90" s="99" t="s">
        <v>182</v>
      </c>
      <c r="P90" s="54"/>
      <c r="Q90" s="73">
        <v>35.197499999999998</v>
      </c>
      <c r="R90" s="52" t="s">
        <v>38</v>
      </c>
      <c r="S90" s="91" t="s">
        <v>36</v>
      </c>
      <c r="T90" s="99" t="s">
        <v>520</v>
      </c>
      <c r="U90" s="54"/>
      <c r="V90" s="119">
        <v>233</v>
      </c>
      <c r="W90" s="54"/>
      <c r="X90" s="11">
        <v>-13</v>
      </c>
      <c r="Y90" s="54"/>
      <c r="Z90" s="92">
        <v>7.0690995225581998</v>
      </c>
      <c r="AA90" s="52" t="s">
        <v>41</v>
      </c>
      <c r="AB90" s="54"/>
      <c r="AC90" s="52" t="s">
        <v>43</v>
      </c>
      <c r="AD90" s="59"/>
      <c r="AE90" s="52" t="s">
        <v>43</v>
      </c>
      <c r="AF90" s="59"/>
      <c r="AG90" s="52" t="s">
        <v>43</v>
      </c>
      <c r="AH90" s="54"/>
      <c r="AI90" s="103">
        <v>59.072000000000003</v>
      </c>
      <c r="AJ90" s="52" t="s">
        <v>38</v>
      </c>
      <c r="AK90" s="54"/>
      <c r="AL90" s="55" t="s">
        <v>44</v>
      </c>
      <c r="AM90" s="56"/>
      <c r="AN90" s="55">
        <v>1.5914726673822124</v>
      </c>
      <c r="AO90" s="57"/>
      <c r="AP90" s="58">
        <v>10</v>
      </c>
      <c r="AQ90" s="54"/>
      <c r="AR90" s="58">
        <v>4</v>
      </c>
      <c r="AS90" s="54"/>
      <c r="AT90" s="105">
        <v>11</v>
      </c>
      <c r="AU90" s="54"/>
      <c r="AV90" s="92">
        <v>1.2</v>
      </c>
      <c r="AW90" s="54"/>
      <c r="AX90" s="75">
        <v>13</v>
      </c>
      <c r="AY90" s="59"/>
      <c r="AZ90" s="92">
        <v>2.7</v>
      </c>
      <c r="BA90" s="59"/>
      <c r="BB90" s="91">
        <v>21.616666666666667</v>
      </c>
      <c r="BC90" s="57"/>
      <c r="BD90" s="55">
        <v>8.1</v>
      </c>
      <c r="BE90" s="70"/>
      <c r="BF90" s="55">
        <v>91.9</v>
      </c>
      <c r="BG90" s="54"/>
      <c r="BH90" s="60">
        <v>8400</v>
      </c>
    </row>
    <row r="91" spans="1:60" s="61" customFormat="1" ht="15.75" customHeight="1" x14ac:dyDescent="0.3">
      <c r="A91" s="8" t="s">
        <v>200</v>
      </c>
      <c r="B91" s="8" t="s">
        <v>201</v>
      </c>
      <c r="C91" s="123"/>
      <c r="D91" s="73">
        <v>10.517099999999999</v>
      </c>
      <c r="E91" s="52" t="s">
        <v>35</v>
      </c>
      <c r="F91" s="84" t="s">
        <v>42</v>
      </c>
      <c r="G91" s="99" t="s">
        <v>125</v>
      </c>
      <c r="H91" s="13"/>
      <c r="I91" s="86">
        <v>0.34871000000000002</v>
      </c>
      <c r="J91" s="90" t="s">
        <v>42</v>
      </c>
      <c r="K91" s="53"/>
      <c r="L91" s="81">
        <v>5.2000999999999999</v>
      </c>
      <c r="M91" s="52" t="s">
        <v>35</v>
      </c>
      <c r="N91" s="75" t="s">
        <v>39</v>
      </c>
      <c r="O91" s="99" t="s">
        <v>129</v>
      </c>
      <c r="P91" s="54"/>
      <c r="Q91" s="81">
        <v>24.8904</v>
      </c>
      <c r="R91" s="52" t="s">
        <v>38</v>
      </c>
      <c r="S91" s="91" t="s">
        <v>36</v>
      </c>
      <c r="T91" s="99" t="s">
        <v>723</v>
      </c>
      <c r="U91" s="54"/>
      <c r="V91" s="117">
        <v>29</v>
      </c>
      <c r="W91" s="54"/>
      <c r="X91" s="11">
        <v>69</v>
      </c>
      <c r="Y91" s="54"/>
      <c r="Z91" s="92">
        <v>4.732690622261174</v>
      </c>
      <c r="AA91" s="52" t="s">
        <v>41</v>
      </c>
      <c r="AB91" s="54"/>
      <c r="AC91" s="52" t="s">
        <v>43</v>
      </c>
      <c r="AD91" s="59"/>
      <c r="AE91" s="52" t="s">
        <v>43</v>
      </c>
      <c r="AF91" s="59"/>
      <c r="AG91" s="52" t="s">
        <v>43</v>
      </c>
      <c r="AH91" s="54"/>
      <c r="AI91" s="101">
        <v>42.529000000000003</v>
      </c>
      <c r="AJ91" s="52" t="s">
        <v>35</v>
      </c>
      <c r="AK91" s="54"/>
      <c r="AL91" s="55" t="s">
        <v>44</v>
      </c>
      <c r="AM91" s="56"/>
      <c r="AN91" s="55">
        <v>1.1101373064563249</v>
      </c>
      <c r="AO91" s="57"/>
      <c r="AP91" s="58">
        <v>10</v>
      </c>
      <c r="AQ91" s="54"/>
      <c r="AR91" s="58">
        <v>5</v>
      </c>
      <c r="AS91" s="54"/>
      <c r="AT91" s="106">
        <v>13</v>
      </c>
      <c r="AU91" s="54"/>
      <c r="AV91" s="75">
        <v>1.7</v>
      </c>
      <c r="AW91" s="54"/>
      <c r="AX91" s="75">
        <v>13.5</v>
      </c>
      <c r="AY91" s="59"/>
      <c r="AZ91" s="75">
        <v>3.05</v>
      </c>
      <c r="BA91" s="59"/>
      <c r="BB91" s="91">
        <v>20.6</v>
      </c>
      <c r="BC91" s="57"/>
      <c r="BD91" s="55">
        <v>2.2999999999999998</v>
      </c>
      <c r="BE91" s="70"/>
      <c r="BF91" s="55">
        <v>97.7</v>
      </c>
      <c r="BG91" s="54"/>
      <c r="BH91" s="60">
        <v>9100</v>
      </c>
    </row>
    <row r="92" spans="1:60" s="61" customFormat="1" ht="15.75" customHeight="1" x14ac:dyDescent="0.3">
      <c r="A92" s="8" t="s">
        <v>215</v>
      </c>
      <c r="B92" s="8" t="s">
        <v>216</v>
      </c>
      <c r="C92" s="123"/>
      <c r="D92" s="81">
        <v>9.0947999999999993</v>
      </c>
      <c r="E92" s="52" t="s">
        <v>38</v>
      </c>
      <c r="F92" s="85" t="s">
        <v>39</v>
      </c>
      <c r="G92" s="99" t="s">
        <v>50</v>
      </c>
      <c r="H92" s="13"/>
      <c r="I92" s="86">
        <v>0.29875000000000002</v>
      </c>
      <c r="J92" s="76" t="s">
        <v>39</v>
      </c>
      <c r="K92" s="53"/>
      <c r="L92" s="81">
        <v>5.0655000000000001</v>
      </c>
      <c r="M92" s="52" t="s">
        <v>38</v>
      </c>
      <c r="N92" s="75" t="s">
        <v>39</v>
      </c>
      <c r="O92" s="99" t="s">
        <v>1134</v>
      </c>
      <c r="P92" s="54"/>
      <c r="Q92" s="81">
        <v>14.4481</v>
      </c>
      <c r="R92" s="52" t="s">
        <v>35</v>
      </c>
      <c r="S92" s="92" t="s">
        <v>42</v>
      </c>
      <c r="T92" s="99" t="s">
        <v>756</v>
      </c>
      <c r="U92" s="54"/>
      <c r="V92" s="117">
        <v>10</v>
      </c>
      <c r="W92" s="54"/>
      <c r="X92" s="11">
        <v>2</v>
      </c>
      <c r="Y92" s="54"/>
      <c r="Z92" s="92">
        <v>6.2742840696503093</v>
      </c>
      <c r="AA92" s="52" t="s">
        <v>41</v>
      </c>
      <c r="AB92" s="54"/>
      <c r="AC92" s="52" t="s">
        <v>43</v>
      </c>
      <c r="AD92" s="59"/>
      <c r="AE92" s="52" t="s">
        <v>43</v>
      </c>
      <c r="AF92" s="59"/>
      <c r="AG92" s="52" t="s">
        <v>43</v>
      </c>
      <c r="AH92" s="54"/>
      <c r="AI92" s="101">
        <v>38.244</v>
      </c>
      <c r="AJ92" s="52" t="s">
        <v>35</v>
      </c>
      <c r="AK92" s="54"/>
      <c r="AL92" s="55" t="s">
        <v>44</v>
      </c>
      <c r="AM92" s="56"/>
      <c r="AN92" s="55">
        <v>0.97855806590876393</v>
      </c>
      <c r="AO92" s="57"/>
      <c r="AP92" s="58">
        <v>10</v>
      </c>
      <c r="AQ92" s="54"/>
      <c r="AR92" s="58">
        <v>5</v>
      </c>
      <c r="AS92" s="54"/>
      <c r="AT92" s="104">
        <v>15</v>
      </c>
      <c r="AU92" s="54"/>
      <c r="AV92" s="92">
        <v>1.1499999999999999</v>
      </c>
      <c r="AW92" s="54"/>
      <c r="AX92" s="92">
        <v>10.3</v>
      </c>
      <c r="AY92" s="59"/>
      <c r="AZ92" s="75">
        <v>2.8166666666666669</v>
      </c>
      <c r="BA92" s="59"/>
      <c r="BB92" s="75">
        <v>13.033333333333333</v>
      </c>
      <c r="BC92" s="57"/>
      <c r="BD92" s="55">
        <v>5.3</v>
      </c>
      <c r="BE92" s="70"/>
      <c r="BF92" s="55">
        <v>94.7</v>
      </c>
      <c r="BG92" s="54"/>
      <c r="BH92" s="60">
        <v>7900</v>
      </c>
    </row>
    <row r="93" spans="1:60" s="61" customFormat="1" ht="15.75" customHeight="1" x14ac:dyDescent="0.3">
      <c r="A93" s="8" t="s">
        <v>220</v>
      </c>
      <c r="B93" s="8" t="s">
        <v>221</v>
      </c>
      <c r="C93" s="123"/>
      <c r="D93" s="81">
        <v>9.2589000000000006</v>
      </c>
      <c r="E93" s="52" t="s">
        <v>38</v>
      </c>
      <c r="F93" s="84" t="s">
        <v>42</v>
      </c>
      <c r="G93" s="99" t="s">
        <v>101</v>
      </c>
      <c r="H93" s="13"/>
      <c r="I93" s="74">
        <v>0.47497</v>
      </c>
      <c r="J93" s="90" t="s">
        <v>42</v>
      </c>
      <c r="K93" s="53"/>
      <c r="L93" s="73">
        <v>9.5774000000000008</v>
      </c>
      <c r="M93" s="52" t="s">
        <v>38</v>
      </c>
      <c r="N93" s="75" t="s">
        <v>39</v>
      </c>
      <c r="O93" s="99" t="s">
        <v>205</v>
      </c>
      <c r="P93" s="54"/>
      <c r="Q93" s="73">
        <v>39.222799999999999</v>
      </c>
      <c r="R93" s="52" t="s">
        <v>41</v>
      </c>
      <c r="S93" s="91" t="s">
        <v>36</v>
      </c>
      <c r="T93" s="99" t="s">
        <v>504</v>
      </c>
      <c r="U93" s="54"/>
      <c r="V93" s="118">
        <v>135</v>
      </c>
      <c r="W93" s="54"/>
      <c r="X93" s="11">
        <v>-15</v>
      </c>
      <c r="Y93" s="54"/>
      <c r="Z93" s="75">
        <v>10.724145253769377</v>
      </c>
      <c r="AA93" s="52" t="s">
        <v>41</v>
      </c>
      <c r="AB93" s="54"/>
      <c r="AC93" s="75">
        <v>6.3</v>
      </c>
      <c r="AD93" s="59"/>
      <c r="AE93" s="75">
        <v>6.3</v>
      </c>
      <c r="AF93" s="59"/>
      <c r="AG93" s="75">
        <v>5.9</v>
      </c>
      <c r="AH93" s="54"/>
      <c r="AI93" s="102">
        <v>17.760999999999999</v>
      </c>
      <c r="AJ93" s="52" t="s">
        <v>41</v>
      </c>
      <c r="AK93" s="54"/>
      <c r="AL93" s="55" t="s">
        <v>44</v>
      </c>
      <c r="AM93" s="56"/>
      <c r="AN93" s="55">
        <v>0.67954979825865358</v>
      </c>
      <c r="AO93" s="57"/>
      <c r="AP93" s="58">
        <v>10</v>
      </c>
      <c r="AQ93" s="54"/>
      <c r="AR93" s="58">
        <v>5</v>
      </c>
      <c r="AS93" s="54"/>
      <c r="AT93" s="106">
        <v>13</v>
      </c>
      <c r="AU93" s="54"/>
      <c r="AV93" s="75">
        <v>1.6</v>
      </c>
      <c r="AW93" s="54"/>
      <c r="AX93" s="75">
        <v>13.516666666666667</v>
      </c>
      <c r="AY93" s="59"/>
      <c r="AZ93" s="91">
        <v>3.2833333333333332</v>
      </c>
      <c r="BA93" s="59"/>
      <c r="BB93" s="75">
        <v>14.616666666666667</v>
      </c>
      <c r="BC93" s="57"/>
      <c r="BD93" s="55">
        <v>4.9000000000000004</v>
      </c>
      <c r="BE93" s="70"/>
      <c r="BF93" s="55">
        <v>95.1</v>
      </c>
      <c r="BG93" s="54"/>
      <c r="BH93" s="60">
        <v>6900</v>
      </c>
    </row>
    <row r="94" spans="1:60" s="61" customFormat="1" ht="15.75" customHeight="1" x14ac:dyDescent="0.3">
      <c r="A94" s="8" t="s">
        <v>222</v>
      </c>
      <c r="B94" s="8" t="s">
        <v>223</v>
      </c>
      <c r="C94" s="123"/>
      <c r="D94" s="82">
        <v>12.7827</v>
      </c>
      <c r="E94" s="52" t="s">
        <v>41</v>
      </c>
      <c r="F94" s="83" t="s">
        <v>36</v>
      </c>
      <c r="G94" s="99" t="s">
        <v>105</v>
      </c>
      <c r="H94" s="13"/>
      <c r="I94" s="74">
        <v>0.56530999999999998</v>
      </c>
      <c r="J94" s="89" t="s">
        <v>36</v>
      </c>
      <c r="K94" s="53"/>
      <c r="L94" s="73">
        <v>9.6028000000000002</v>
      </c>
      <c r="M94" s="52" t="s">
        <v>38</v>
      </c>
      <c r="N94" s="75" t="s">
        <v>39</v>
      </c>
      <c r="O94" s="99" t="s">
        <v>196</v>
      </c>
      <c r="P94" s="54"/>
      <c r="Q94" s="73">
        <v>29.966699999999999</v>
      </c>
      <c r="R94" s="52" t="s">
        <v>35</v>
      </c>
      <c r="S94" s="92" t="s">
        <v>42</v>
      </c>
      <c r="T94" s="99" t="s">
        <v>750</v>
      </c>
      <c r="U94" s="54"/>
      <c r="V94" s="119">
        <v>240</v>
      </c>
      <c r="W94" s="54"/>
      <c r="X94" s="11">
        <v>-15</v>
      </c>
      <c r="Y94" s="54"/>
      <c r="Z94" s="91">
        <v>12.740597228656867</v>
      </c>
      <c r="AA94" s="52" t="s">
        <v>38</v>
      </c>
      <c r="AB94" s="54"/>
      <c r="AC94" s="52" t="s">
        <v>43</v>
      </c>
      <c r="AD94" s="59"/>
      <c r="AE94" s="52" t="s">
        <v>43</v>
      </c>
      <c r="AF94" s="59"/>
      <c r="AG94" s="52" t="s">
        <v>43</v>
      </c>
      <c r="AH94" s="54"/>
      <c r="AI94" s="102">
        <v>6.0339999999999998</v>
      </c>
      <c r="AJ94" s="52" t="s">
        <v>35</v>
      </c>
      <c r="AK94" s="54"/>
      <c r="AL94" s="55" t="s">
        <v>44</v>
      </c>
      <c r="AM94" s="56"/>
      <c r="AN94" s="55">
        <v>2.1058838394474158E-2</v>
      </c>
      <c r="AO94" s="57"/>
      <c r="AP94" s="58">
        <v>9</v>
      </c>
      <c r="AQ94" s="54"/>
      <c r="AR94" s="58">
        <v>5</v>
      </c>
      <c r="AS94" s="54"/>
      <c r="AT94" s="104">
        <v>16</v>
      </c>
      <c r="AU94" s="54"/>
      <c r="AV94" s="91">
        <v>1.8666666666666667</v>
      </c>
      <c r="AW94" s="54"/>
      <c r="AX94" s="92">
        <v>10.233333333333333</v>
      </c>
      <c r="AY94" s="59"/>
      <c r="AZ94" s="52" t="s">
        <v>43</v>
      </c>
      <c r="BA94" s="59"/>
      <c r="BB94" s="52" t="s">
        <v>43</v>
      </c>
      <c r="BC94" s="57"/>
      <c r="BD94" s="55">
        <v>9.3000000000000007</v>
      </c>
      <c r="BE94" s="70"/>
      <c r="BF94" s="55">
        <v>90.7</v>
      </c>
      <c r="BG94" s="54"/>
      <c r="BH94" s="60">
        <v>9200</v>
      </c>
    </row>
    <row r="95" spans="1:60" s="61" customFormat="1" ht="15.75" customHeight="1" x14ac:dyDescent="0.3">
      <c r="A95" s="8" t="s">
        <v>227</v>
      </c>
      <c r="B95" s="8" t="s">
        <v>228</v>
      </c>
      <c r="C95" s="123"/>
      <c r="D95" s="81">
        <v>8.3687000000000005</v>
      </c>
      <c r="E95" s="52" t="s">
        <v>35</v>
      </c>
      <c r="F95" s="84" t="s">
        <v>42</v>
      </c>
      <c r="G95" s="99" t="s">
        <v>50</v>
      </c>
      <c r="H95" s="13"/>
      <c r="I95" s="86">
        <v>0.15673999999999999</v>
      </c>
      <c r="J95" s="90" t="s">
        <v>42</v>
      </c>
      <c r="K95" s="53"/>
      <c r="L95" s="81">
        <v>2.9375</v>
      </c>
      <c r="M95" s="52" t="s">
        <v>41</v>
      </c>
      <c r="N95" s="92" t="s">
        <v>42</v>
      </c>
      <c r="O95" s="99" t="s">
        <v>763</v>
      </c>
      <c r="P95" s="54"/>
      <c r="Q95" s="81">
        <v>17.434899999999999</v>
      </c>
      <c r="R95" s="52" t="s">
        <v>38</v>
      </c>
      <c r="S95" s="92" t="s">
        <v>42</v>
      </c>
      <c r="T95" s="99" t="s">
        <v>750</v>
      </c>
      <c r="U95" s="54"/>
      <c r="V95" s="117">
        <v>1</v>
      </c>
      <c r="W95" s="54"/>
      <c r="X95" s="11">
        <v>2</v>
      </c>
      <c r="Y95" s="54"/>
      <c r="Z95" s="92">
        <v>5.4100889706037742</v>
      </c>
      <c r="AA95" s="52" t="s">
        <v>35</v>
      </c>
      <c r="AB95" s="54"/>
      <c r="AC95" s="52" t="s">
        <v>43</v>
      </c>
      <c r="AD95" s="59"/>
      <c r="AE95" s="52" t="s">
        <v>43</v>
      </c>
      <c r="AF95" s="59"/>
      <c r="AG95" s="52" t="s">
        <v>43</v>
      </c>
      <c r="AH95" s="54"/>
      <c r="AI95" s="103">
        <v>59.072000000000003</v>
      </c>
      <c r="AJ95" s="52" t="s">
        <v>38</v>
      </c>
      <c r="AK95" s="54"/>
      <c r="AL95" s="55" t="s">
        <v>44</v>
      </c>
      <c r="AM95" s="56"/>
      <c r="AN95" s="55">
        <v>0.29586424057989391</v>
      </c>
      <c r="AO95" s="57"/>
      <c r="AP95" s="58">
        <v>10</v>
      </c>
      <c r="AQ95" s="54"/>
      <c r="AR95" s="58">
        <v>4</v>
      </c>
      <c r="AS95" s="54"/>
      <c r="AT95" s="105">
        <v>11</v>
      </c>
      <c r="AU95" s="54"/>
      <c r="AV95" s="92">
        <v>1.0666666666666667</v>
      </c>
      <c r="AW95" s="54"/>
      <c r="AX95" s="75">
        <v>10.366666666666667</v>
      </c>
      <c r="AY95" s="59"/>
      <c r="AZ95" s="92">
        <v>2.6833333333333331</v>
      </c>
      <c r="BA95" s="59"/>
      <c r="BB95" s="75">
        <v>15.766666666666667</v>
      </c>
      <c r="BC95" s="57"/>
      <c r="BD95" s="55">
        <v>8.1</v>
      </c>
      <c r="BE95" s="70"/>
      <c r="BF95" s="55">
        <v>91.9</v>
      </c>
      <c r="BG95" s="54"/>
      <c r="BH95" s="60">
        <v>3900</v>
      </c>
    </row>
    <row r="96" spans="1:60" s="61" customFormat="1" ht="15.75" customHeight="1" x14ac:dyDescent="0.3">
      <c r="A96" s="8" t="s">
        <v>234</v>
      </c>
      <c r="B96" s="8" t="s">
        <v>235</v>
      </c>
      <c r="C96" s="123"/>
      <c r="D96" s="73">
        <v>9.7323000000000004</v>
      </c>
      <c r="E96" s="52" t="s">
        <v>35</v>
      </c>
      <c r="F96" s="84" t="s">
        <v>42</v>
      </c>
      <c r="G96" s="99" t="s">
        <v>340</v>
      </c>
      <c r="H96" s="13"/>
      <c r="I96" s="74">
        <v>0.54330000000000001</v>
      </c>
      <c r="J96" s="76" t="s">
        <v>39</v>
      </c>
      <c r="K96" s="53"/>
      <c r="L96" s="73">
        <v>8.5915999999999997</v>
      </c>
      <c r="M96" s="52" t="s">
        <v>35</v>
      </c>
      <c r="N96" s="75" t="s">
        <v>39</v>
      </c>
      <c r="O96" s="99" t="s">
        <v>1135</v>
      </c>
      <c r="P96" s="54"/>
      <c r="Q96" s="81">
        <v>25.726299999999998</v>
      </c>
      <c r="R96" s="52" t="s">
        <v>38</v>
      </c>
      <c r="S96" s="92" t="s">
        <v>42</v>
      </c>
      <c r="T96" s="99" t="s">
        <v>50</v>
      </c>
      <c r="U96" s="54"/>
      <c r="V96" s="118">
        <v>107</v>
      </c>
      <c r="W96" s="54"/>
      <c r="X96" s="11">
        <v>22</v>
      </c>
      <c r="Y96" s="54"/>
      <c r="Z96" s="75">
        <v>7.5479940781011097</v>
      </c>
      <c r="AA96" s="52" t="s">
        <v>38</v>
      </c>
      <c r="AB96" s="54"/>
      <c r="AC96" s="92">
        <v>7</v>
      </c>
      <c r="AD96" s="59"/>
      <c r="AE96" s="92">
        <v>7</v>
      </c>
      <c r="AF96" s="59"/>
      <c r="AG96" s="92">
        <v>6.5</v>
      </c>
      <c r="AH96" s="54"/>
      <c r="AI96" s="103">
        <v>72.180999999999997</v>
      </c>
      <c r="AJ96" s="52" t="s">
        <v>38</v>
      </c>
      <c r="AK96" s="54"/>
      <c r="AL96" s="55" t="s">
        <v>44</v>
      </c>
      <c r="AM96" s="56"/>
      <c r="AN96" s="55">
        <v>2.4027376647331504</v>
      </c>
      <c r="AO96" s="57"/>
      <c r="AP96" s="58">
        <v>7</v>
      </c>
      <c r="AQ96" s="54"/>
      <c r="AR96" s="58">
        <v>5</v>
      </c>
      <c r="AS96" s="54"/>
      <c r="AT96" s="104">
        <v>15</v>
      </c>
      <c r="AU96" s="54"/>
      <c r="AV96" s="91">
        <v>2.2000000000000002</v>
      </c>
      <c r="AW96" s="54"/>
      <c r="AX96" s="75">
        <v>13.833333333333334</v>
      </c>
      <c r="AY96" s="59"/>
      <c r="AZ96" s="52" t="s">
        <v>43</v>
      </c>
      <c r="BA96" s="59"/>
      <c r="BB96" s="52" t="s">
        <v>43</v>
      </c>
      <c r="BC96" s="57"/>
      <c r="BD96" s="55">
        <v>11.9</v>
      </c>
      <c r="BE96" s="70"/>
      <c r="BF96" s="55">
        <v>88.1</v>
      </c>
      <c r="BG96" s="54"/>
      <c r="BH96" s="60">
        <v>7200</v>
      </c>
    </row>
    <row r="97" spans="1:60" s="61" customFormat="1" ht="15.75" customHeight="1" x14ac:dyDescent="0.3">
      <c r="A97" s="8" t="s">
        <v>270</v>
      </c>
      <c r="B97" s="8" t="s">
        <v>271</v>
      </c>
      <c r="C97" s="123"/>
      <c r="D97" s="81">
        <v>9.3754000000000008</v>
      </c>
      <c r="E97" s="52" t="s">
        <v>35</v>
      </c>
      <c r="F97" s="85" t="s">
        <v>39</v>
      </c>
      <c r="G97" s="99" t="s">
        <v>316</v>
      </c>
      <c r="H97" s="13"/>
      <c r="I97" s="87">
        <v>1.0184500000000001</v>
      </c>
      <c r="J97" s="89" t="s">
        <v>36</v>
      </c>
      <c r="K97" s="53"/>
      <c r="L97" s="81">
        <v>6.7610999999999999</v>
      </c>
      <c r="M97" s="52" t="s">
        <v>38</v>
      </c>
      <c r="N97" s="75" t="s">
        <v>39</v>
      </c>
      <c r="O97" s="99" t="s">
        <v>440</v>
      </c>
      <c r="P97" s="54"/>
      <c r="Q97" s="73">
        <v>31.6677</v>
      </c>
      <c r="R97" s="52" t="s">
        <v>35</v>
      </c>
      <c r="S97" s="75" t="s">
        <v>39</v>
      </c>
      <c r="T97" s="99" t="s">
        <v>138</v>
      </c>
      <c r="U97" s="54"/>
      <c r="V97" s="117">
        <v>58</v>
      </c>
      <c r="W97" s="54"/>
      <c r="X97" s="11">
        <v>32</v>
      </c>
      <c r="Y97" s="54"/>
      <c r="Z97" s="75">
        <v>8.8989053444945263</v>
      </c>
      <c r="AA97" s="52" t="s">
        <v>38</v>
      </c>
      <c r="AB97" s="54"/>
      <c r="AC97" s="52" t="s">
        <v>43</v>
      </c>
      <c r="AD97" s="59"/>
      <c r="AE97" s="52" t="s">
        <v>43</v>
      </c>
      <c r="AF97" s="59"/>
      <c r="AG97" s="52" t="s">
        <v>43</v>
      </c>
      <c r="AH97" s="54"/>
      <c r="AI97" s="101">
        <v>30.962</v>
      </c>
      <c r="AJ97" s="52" t="s">
        <v>35</v>
      </c>
      <c r="AK97" s="54"/>
      <c r="AL97" s="55" t="s">
        <v>44</v>
      </c>
      <c r="AM97" s="56"/>
      <c r="AN97" s="55">
        <v>1.9832582099162908</v>
      </c>
      <c r="AO97" s="57"/>
      <c r="AP97" s="58">
        <v>10</v>
      </c>
      <c r="AQ97" s="54"/>
      <c r="AR97" s="58">
        <v>5</v>
      </c>
      <c r="AS97" s="54"/>
      <c r="AT97" s="104">
        <v>15</v>
      </c>
      <c r="AU97" s="54"/>
      <c r="AV97" s="75">
        <v>1.6666666666666667</v>
      </c>
      <c r="AW97" s="54"/>
      <c r="AX97" s="92">
        <v>10.183333333333334</v>
      </c>
      <c r="AY97" s="59"/>
      <c r="AZ97" s="92">
        <v>2.75</v>
      </c>
      <c r="BA97" s="59"/>
      <c r="BB97" s="75">
        <v>12.95</v>
      </c>
      <c r="BC97" s="57"/>
      <c r="BD97" s="55">
        <v>0</v>
      </c>
      <c r="BE97" s="70"/>
      <c r="BF97" s="55">
        <v>100</v>
      </c>
      <c r="BG97" s="54"/>
      <c r="BH97" s="60">
        <v>6000</v>
      </c>
    </row>
    <row r="98" spans="1:60" s="61" customFormat="1" ht="15.75" customHeight="1" x14ac:dyDescent="0.3">
      <c r="A98" s="8" t="s">
        <v>275</v>
      </c>
      <c r="B98" s="8" t="s">
        <v>276</v>
      </c>
      <c r="C98" s="123"/>
      <c r="D98" s="73">
        <v>9.8353999999999999</v>
      </c>
      <c r="E98" s="52" t="s">
        <v>38</v>
      </c>
      <c r="F98" s="85" t="s">
        <v>39</v>
      </c>
      <c r="G98" s="99" t="s">
        <v>159</v>
      </c>
      <c r="H98" s="13"/>
      <c r="I98" s="86">
        <v>0.29187999999999997</v>
      </c>
      <c r="J98" s="90" t="s">
        <v>42</v>
      </c>
      <c r="K98" s="53"/>
      <c r="L98" s="82">
        <v>11.3619</v>
      </c>
      <c r="M98" s="52" t="s">
        <v>38</v>
      </c>
      <c r="N98" s="91" t="s">
        <v>36</v>
      </c>
      <c r="O98" s="99" t="s">
        <v>298</v>
      </c>
      <c r="P98" s="54"/>
      <c r="Q98" s="82">
        <v>45.709299999999999</v>
      </c>
      <c r="R98" s="52" t="s">
        <v>38</v>
      </c>
      <c r="S98" s="91" t="s">
        <v>36</v>
      </c>
      <c r="T98" s="99" t="s">
        <v>381</v>
      </c>
      <c r="U98" s="54"/>
      <c r="V98" s="118">
        <v>189</v>
      </c>
      <c r="W98" s="54"/>
      <c r="X98" s="11">
        <v>-9</v>
      </c>
      <c r="Y98" s="54"/>
      <c r="Z98" s="91">
        <v>12.77941336822593</v>
      </c>
      <c r="AA98" s="52" t="s">
        <v>41</v>
      </c>
      <c r="AB98" s="54"/>
      <c r="AC98" s="91">
        <v>3.6</v>
      </c>
      <c r="AD98" s="59"/>
      <c r="AE98" s="91">
        <v>3.7</v>
      </c>
      <c r="AF98" s="59"/>
      <c r="AG98" s="91">
        <v>4.3</v>
      </c>
      <c r="AH98" s="54"/>
      <c r="AI98" s="103">
        <v>94.906999999999996</v>
      </c>
      <c r="AJ98" s="52" t="s">
        <v>41</v>
      </c>
      <c r="AK98" s="54"/>
      <c r="AL98" s="55" t="s">
        <v>44</v>
      </c>
      <c r="AM98" s="56"/>
      <c r="AN98" s="55">
        <v>3.0967179151673756</v>
      </c>
      <c r="AO98" s="57"/>
      <c r="AP98" s="58">
        <v>8</v>
      </c>
      <c r="AQ98" s="54"/>
      <c r="AR98" s="58">
        <v>4</v>
      </c>
      <c r="AS98" s="54"/>
      <c r="AT98" s="106">
        <v>14</v>
      </c>
      <c r="AU98" s="54"/>
      <c r="AV98" s="91">
        <v>2.0666666666666669</v>
      </c>
      <c r="AW98" s="54"/>
      <c r="AX98" s="75">
        <v>12.116666666666667</v>
      </c>
      <c r="AY98" s="59"/>
      <c r="AZ98" s="75">
        <v>2.8</v>
      </c>
      <c r="BA98" s="59"/>
      <c r="BB98" s="75">
        <v>15.033333333333333</v>
      </c>
      <c r="BC98" s="57"/>
      <c r="BD98" s="55">
        <v>14.8</v>
      </c>
      <c r="BE98" s="70"/>
      <c r="BF98" s="55">
        <v>85.2</v>
      </c>
      <c r="BG98" s="54"/>
      <c r="BH98" s="60">
        <v>8000</v>
      </c>
    </row>
    <row r="99" spans="1:60" s="61" customFormat="1" ht="15.75" customHeight="1" x14ac:dyDescent="0.3">
      <c r="A99" s="8" t="s">
        <v>277</v>
      </c>
      <c r="B99" s="8" t="s">
        <v>278</v>
      </c>
      <c r="C99" s="123"/>
      <c r="D99" s="81">
        <v>8.1414000000000009</v>
      </c>
      <c r="E99" s="52" t="s">
        <v>35</v>
      </c>
      <c r="F99" s="84" t="s">
        <v>42</v>
      </c>
      <c r="G99" s="99" t="s">
        <v>1121</v>
      </c>
      <c r="H99" s="13"/>
      <c r="I99" s="87">
        <v>0.70401000000000002</v>
      </c>
      <c r="J99" s="89" t="s">
        <v>36</v>
      </c>
      <c r="K99" s="53"/>
      <c r="L99" s="73">
        <v>9.1282999999999994</v>
      </c>
      <c r="M99" s="52" t="s">
        <v>35</v>
      </c>
      <c r="N99" s="91" t="s">
        <v>36</v>
      </c>
      <c r="O99" s="99" t="s">
        <v>124</v>
      </c>
      <c r="P99" s="54"/>
      <c r="Q99" s="82">
        <v>46.484400000000001</v>
      </c>
      <c r="R99" s="52" t="s">
        <v>35</v>
      </c>
      <c r="S99" s="91" t="s">
        <v>36</v>
      </c>
      <c r="T99" s="99" t="s">
        <v>72</v>
      </c>
      <c r="U99" s="54"/>
      <c r="V99" s="118">
        <v>83</v>
      </c>
      <c r="W99" s="54"/>
      <c r="X99" s="11">
        <v>60</v>
      </c>
      <c r="Y99" s="54"/>
      <c r="Z99" s="91">
        <v>12.458881578947368</v>
      </c>
      <c r="AA99" s="52" t="s">
        <v>41</v>
      </c>
      <c r="AB99" s="54"/>
      <c r="AC99" s="52" t="s">
        <v>43</v>
      </c>
      <c r="AD99" s="59"/>
      <c r="AE99" s="52" t="s">
        <v>43</v>
      </c>
      <c r="AF99" s="59"/>
      <c r="AG99" s="52" t="s">
        <v>43</v>
      </c>
      <c r="AH99" s="54"/>
      <c r="AI99" s="103">
        <v>69.122</v>
      </c>
      <c r="AJ99" s="52" t="s">
        <v>38</v>
      </c>
      <c r="AK99" s="54"/>
      <c r="AL99" s="55" t="s">
        <v>44</v>
      </c>
      <c r="AM99" s="56"/>
      <c r="AN99" s="55">
        <v>4.2763157894736841</v>
      </c>
      <c r="AO99" s="57"/>
      <c r="AP99" s="58">
        <v>8</v>
      </c>
      <c r="AQ99" s="54"/>
      <c r="AR99" s="58">
        <v>3</v>
      </c>
      <c r="AS99" s="54"/>
      <c r="AT99" s="106">
        <v>14</v>
      </c>
      <c r="AU99" s="54"/>
      <c r="AV99" s="91">
        <v>1.8833333333333333</v>
      </c>
      <c r="AW99" s="54"/>
      <c r="AX99" s="75">
        <v>10.733333333333333</v>
      </c>
      <c r="AY99" s="59"/>
      <c r="AZ99" s="75">
        <v>2.8833333333333333</v>
      </c>
      <c r="BA99" s="59"/>
      <c r="BB99" s="75">
        <v>17.766666666666666</v>
      </c>
      <c r="BC99" s="57"/>
      <c r="BD99" s="55">
        <v>15.4</v>
      </c>
      <c r="BE99" s="70"/>
      <c r="BF99" s="55">
        <v>84.6</v>
      </c>
      <c r="BG99" s="54"/>
      <c r="BH99" s="60">
        <v>7700</v>
      </c>
    </row>
    <row r="100" spans="1:60" s="61" customFormat="1" ht="15.75" customHeight="1" x14ac:dyDescent="0.3">
      <c r="A100" s="8" t="s">
        <v>304</v>
      </c>
      <c r="B100" s="8" t="s">
        <v>305</v>
      </c>
      <c r="C100" s="123"/>
      <c r="D100" s="82">
        <v>12.6999</v>
      </c>
      <c r="E100" s="52" t="s">
        <v>41</v>
      </c>
      <c r="F100" s="83" t="s">
        <v>36</v>
      </c>
      <c r="G100" s="99" t="s">
        <v>1122</v>
      </c>
      <c r="H100" s="13"/>
      <c r="I100" s="86">
        <v>0.29522999999999999</v>
      </c>
      <c r="J100" s="90" t="s">
        <v>42</v>
      </c>
      <c r="K100" s="53"/>
      <c r="L100" s="81">
        <v>5.4629000000000003</v>
      </c>
      <c r="M100" s="52" t="s">
        <v>38</v>
      </c>
      <c r="N100" s="92" t="s">
        <v>42</v>
      </c>
      <c r="O100" s="99" t="s">
        <v>751</v>
      </c>
      <c r="P100" s="54"/>
      <c r="Q100" s="81">
        <v>25.1464</v>
      </c>
      <c r="R100" s="52" t="s">
        <v>38</v>
      </c>
      <c r="S100" s="75" t="s">
        <v>39</v>
      </c>
      <c r="T100" s="99" t="s">
        <v>520</v>
      </c>
      <c r="U100" s="54"/>
      <c r="V100" s="117">
        <v>62</v>
      </c>
      <c r="W100" s="54"/>
      <c r="X100" s="11">
        <v>-20</v>
      </c>
      <c r="Y100" s="54"/>
      <c r="Z100" s="75">
        <v>8.4478486145528286</v>
      </c>
      <c r="AA100" s="52" t="s">
        <v>41</v>
      </c>
      <c r="AB100" s="54"/>
      <c r="AC100" s="52" t="s">
        <v>43</v>
      </c>
      <c r="AD100" s="59"/>
      <c r="AE100" s="52" t="s">
        <v>43</v>
      </c>
      <c r="AF100" s="59"/>
      <c r="AG100" s="52" t="s">
        <v>43</v>
      </c>
      <c r="AH100" s="54"/>
      <c r="AI100" s="103">
        <v>59.072000000000003</v>
      </c>
      <c r="AJ100" s="52" t="s">
        <v>38</v>
      </c>
      <c r="AK100" s="54"/>
      <c r="AL100" s="55" t="s">
        <v>44</v>
      </c>
      <c r="AM100" s="56"/>
      <c r="AN100" s="55">
        <v>3.2101824735300744</v>
      </c>
      <c r="AO100" s="57"/>
      <c r="AP100" s="58">
        <v>10</v>
      </c>
      <c r="AQ100" s="54"/>
      <c r="AR100" s="58">
        <v>4</v>
      </c>
      <c r="AS100" s="54"/>
      <c r="AT100" s="105">
        <v>11</v>
      </c>
      <c r="AU100" s="54"/>
      <c r="AV100" s="92">
        <v>1.2</v>
      </c>
      <c r="AW100" s="54"/>
      <c r="AX100" s="75">
        <v>11.2</v>
      </c>
      <c r="AY100" s="59"/>
      <c r="AZ100" s="75">
        <v>2.8166666666666669</v>
      </c>
      <c r="BA100" s="59"/>
      <c r="BB100" s="91">
        <v>19.783333333333335</v>
      </c>
      <c r="BC100" s="57"/>
      <c r="BD100" s="55">
        <v>8.1</v>
      </c>
      <c r="BE100" s="70"/>
      <c r="BF100" s="55">
        <v>91.9</v>
      </c>
      <c r="BG100" s="54"/>
      <c r="BH100" s="60">
        <v>7500</v>
      </c>
    </row>
    <row r="101" spans="1:60" s="61" customFormat="1" ht="15.75" customHeight="1" x14ac:dyDescent="0.3">
      <c r="A101" s="8" t="s">
        <v>310</v>
      </c>
      <c r="B101" s="8" t="s">
        <v>311</v>
      </c>
      <c r="C101" s="123"/>
      <c r="D101" s="73">
        <v>11.356999999999999</v>
      </c>
      <c r="E101" s="52" t="s">
        <v>38</v>
      </c>
      <c r="F101" s="83" t="s">
        <v>36</v>
      </c>
      <c r="G101" s="99" t="s">
        <v>92</v>
      </c>
      <c r="H101" s="13"/>
      <c r="I101" s="74">
        <v>0.49018</v>
      </c>
      <c r="J101" s="90" t="s">
        <v>42</v>
      </c>
      <c r="K101" s="53"/>
      <c r="L101" s="82">
        <v>11.279500000000001</v>
      </c>
      <c r="M101" s="52" t="s">
        <v>38</v>
      </c>
      <c r="N101" s="75" t="s">
        <v>39</v>
      </c>
      <c r="O101" s="99" t="s">
        <v>715</v>
      </c>
      <c r="P101" s="54"/>
      <c r="Q101" s="82">
        <v>51.726799999999997</v>
      </c>
      <c r="R101" s="52" t="s">
        <v>38</v>
      </c>
      <c r="S101" s="91" t="s">
        <v>36</v>
      </c>
      <c r="T101" s="99" t="s">
        <v>667</v>
      </c>
      <c r="U101" s="54"/>
      <c r="V101" s="119">
        <v>249</v>
      </c>
      <c r="W101" s="54"/>
      <c r="X101" s="11">
        <v>4</v>
      </c>
      <c r="Y101" s="54"/>
      <c r="Z101" s="91">
        <v>13.353230745377727</v>
      </c>
      <c r="AA101" s="52" t="s">
        <v>38</v>
      </c>
      <c r="AB101" s="54"/>
      <c r="AC101" s="75">
        <v>5.7</v>
      </c>
      <c r="AD101" s="59"/>
      <c r="AE101" s="75">
        <v>5.6</v>
      </c>
      <c r="AF101" s="59"/>
      <c r="AG101" s="91">
        <v>5.5</v>
      </c>
      <c r="AH101" s="54"/>
      <c r="AI101" s="102">
        <v>7.81</v>
      </c>
      <c r="AJ101" s="52" t="s">
        <v>35</v>
      </c>
      <c r="AK101" s="54"/>
      <c r="AL101" s="55" t="s">
        <v>44</v>
      </c>
      <c r="AM101" s="56"/>
      <c r="AN101" s="55">
        <v>3.4885073064847472</v>
      </c>
      <c r="AO101" s="57"/>
      <c r="AP101" s="58">
        <v>10</v>
      </c>
      <c r="AQ101" s="54"/>
      <c r="AR101" s="58">
        <v>5</v>
      </c>
      <c r="AS101" s="54"/>
      <c r="AT101" s="106">
        <v>13</v>
      </c>
      <c r="AU101" s="54"/>
      <c r="AV101" s="91">
        <v>2</v>
      </c>
      <c r="AW101" s="54"/>
      <c r="AX101" s="92">
        <v>10.133333333333333</v>
      </c>
      <c r="AY101" s="59"/>
      <c r="AZ101" s="75">
        <v>3.0333333333333332</v>
      </c>
      <c r="BA101" s="59"/>
      <c r="BB101" s="75">
        <v>16.916666666666668</v>
      </c>
      <c r="BC101" s="57"/>
      <c r="BD101" s="55">
        <v>8.8000000000000007</v>
      </c>
      <c r="BE101" s="70"/>
      <c r="BF101" s="55">
        <v>91.2</v>
      </c>
      <c r="BG101" s="54"/>
      <c r="BH101" s="60">
        <v>8600</v>
      </c>
    </row>
    <row r="102" spans="1:60" s="61" customFormat="1" ht="15.75" customHeight="1" x14ac:dyDescent="0.3">
      <c r="A102" s="8" t="s">
        <v>312</v>
      </c>
      <c r="B102" s="8" t="s">
        <v>313</v>
      </c>
      <c r="C102" s="123"/>
      <c r="D102" s="81">
        <v>5.8367000000000004</v>
      </c>
      <c r="E102" s="52" t="s">
        <v>38</v>
      </c>
      <c r="F102" s="84" t="s">
        <v>42</v>
      </c>
      <c r="G102" s="99" t="s">
        <v>517</v>
      </c>
      <c r="H102" s="13"/>
      <c r="I102" s="86">
        <v>0.33911000000000002</v>
      </c>
      <c r="J102" s="76" t="s">
        <v>39</v>
      </c>
      <c r="K102" s="53"/>
      <c r="L102" s="81">
        <v>5.3582000000000001</v>
      </c>
      <c r="M102" s="52" t="s">
        <v>38</v>
      </c>
      <c r="N102" s="75" t="s">
        <v>39</v>
      </c>
      <c r="O102" s="99" t="s">
        <v>205</v>
      </c>
      <c r="P102" s="54"/>
      <c r="Q102" s="81">
        <v>25.068899999999999</v>
      </c>
      <c r="R102" s="52" t="s">
        <v>38</v>
      </c>
      <c r="S102" s="75" t="s">
        <v>39</v>
      </c>
      <c r="T102" s="99" t="s">
        <v>174</v>
      </c>
      <c r="U102" s="54"/>
      <c r="V102" s="117">
        <v>4</v>
      </c>
      <c r="W102" s="54"/>
      <c r="X102" s="11">
        <v>0</v>
      </c>
      <c r="Y102" s="54"/>
      <c r="Z102" s="92">
        <v>7.2527556644213105</v>
      </c>
      <c r="AA102" s="52" t="s">
        <v>41</v>
      </c>
      <c r="AB102" s="54"/>
      <c r="AC102" s="75">
        <v>6.3</v>
      </c>
      <c r="AD102" s="59"/>
      <c r="AE102" s="75">
        <v>6.3</v>
      </c>
      <c r="AF102" s="59"/>
      <c r="AG102" s="75">
        <v>6.2</v>
      </c>
      <c r="AH102" s="54"/>
      <c r="AI102" s="103">
        <v>101.42400000000001</v>
      </c>
      <c r="AJ102" s="52" t="s">
        <v>41</v>
      </c>
      <c r="AK102" s="54"/>
      <c r="AL102" s="55" t="s">
        <v>44</v>
      </c>
      <c r="AM102" s="56"/>
      <c r="AN102" s="55">
        <v>3.2149418248622168</v>
      </c>
      <c r="AO102" s="57"/>
      <c r="AP102" s="58">
        <v>8</v>
      </c>
      <c r="AQ102" s="54"/>
      <c r="AR102" s="58">
        <v>5</v>
      </c>
      <c r="AS102" s="54"/>
      <c r="AT102" s="105">
        <v>10</v>
      </c>
      <c r="AU102" s="54"/>
      <c r="AV102" s="91">
        <v>2</v>
      </c>
      <c r="AW102" s="54"/>
      <c r="AX102" s="75">
        <v>11.783333333333333</v>
      </c>
      <c r="AY102" s="59"/>
      <c r="AZ102" s="52" t="s">
        <v>43</v>
      </c>
      <c r="BA102" s="59"/>
      <c r="BB102" s="52" t="s">
        <v>43</v>
      </c>
      <c r="BC102" s="57"/>
      <c r="BD102" s="55">
        <v>7.6</v>
      </c>
      <c r="BE102" s="70"/>
      <c r="BF102" s="55">
        <v>92.4</v>
      </c>
      <c r="BG102" s="54"/>
      <c r="BH102" s="60">
        <v>6100</v>
      </c>
    </row>
    <row r="103" spans="1:60" s="61" customFormat="1" ht="15.75" customHeight="1" x14ac:dyDescent="0.3">
      <c r="A103" s="8" t="s">
        <v>321</v>
      </c>
      <c r="B103" s="8" t="s">
        <v>322</v>
      </c>
      <c r="C103" s="123"/>
      <c r="D103" s="73">
        <v>12.0082</v>
      </c>
      <c r="E103" s="52" t="s">
        <v>38</v>
      </c>
      <c r="F103" s="83" t="s">
        <v>36</v>
      </c>
      <c r="G103" s="99" t="s">
        <v>98</v>
      </c>
      <c r="H103" s="13"/>
      <c r="I103" s="86">
        <v>0.30234</v>
      </c>
      <c r="J103" s="90" t="s">
        <v>42</v>
      </c>
      <c r="K103" s="53"/>
      <c r="L103" s="81">
        <v>5.9480000000000004</v>
      </c>
      <c r="M103" s="52" t="s">
        <v>38</v>
      </c>
      <c r="N103" s="75" t="s">
        <v>39</v>
      </c>
      <c r="O103" s="99" t="s">
        <v>1140</v>
      </c>
      <c r="P103" s="54"/>
      <c r="Q103" s="81">
        <v>16.183</v>
      </c>
      <c r="R103" s="52" t="s">
        <v>41</v>
      </c>
      <c r="S103" s="92" t="s">
        <v>42</v>
      </c>
      <c r="T103" s="99" t="s">
        <v>723</v>
      </c>
      <c r="U103" s="54"/>
      <c r="V103" s="117">
        <v>45</v>
      </c>
      <c r="W103" s="54"/>
      <c r="X103" s="11">
        <v>-19</v>
      </c>
      <c r="Y103" s="54"/>
      <c r="Z103" s="92">
        <v>3.7483446681480483</v>
      </c>
      <c r="AA103" s="52" t="s">
        <v>35</v>
      </c>
      <c r="AB103" s="54"/>
      <c r="AC103" s="52" t="s">
        <v>43</v>
      </c>
      <c r="AD103" s="59"/>
      <c r="AE103" s="52" t="s">
        <v>43</v>
      </c>
      <c r="AF103" s="59"/>
      <c r="AG103" s="52" t="s">
        <v>43</v>
      </c>
      <c r="AH103" s="54"/>
      <c r="AI103" s="102">
        <v>16.079000000000001</v>
      </c>
      <c r="AJ103" s="52" t="s">
        <v>38</v>
      </c>
      <c r="AK103" s="54"/>
      <c r="AL103" s="55" t="s">
        <v>44</v>
      </c>
      <c r="AM103" s="56"/>
      <c r="AN103" s="55">
        <v>2.1098466994366261</v>
      </c>
      <c r="AO103" s="57"/>
      <c r="AP103" s="58">
        <v>10</v>
      </c>
      <c r="AQ103" s="54"/>
      <c r="AR103" s="58">
        <v>4</v>
      </c>
      <c r="AS103" s="54"/>
      <c r="AT103" s="105">
        <v>12</v>
      </c>
      <c r="AU103" s="54"/>
      <c r="AV103" s="75">
        <v>1.5666666666666667</v>
      </c>
      <c r="AW103" s="54"/>
      <c r="AX103" s="91">
        <v>15.133333333333333</v>
      </c>
      <c r="AY103" s="59"/>
      <c r="AZ103" s="91">
        <v>3.1333333333333333</v>
      </c>
      <c r="BA103" s="59"/>
      <c r="BB103" s="91">
        <v>22.35</v>
      </c>
      <c r="BC103" s="57"/>
      <c r="BD103" s="55">
        <v>13.3</v>
      </c>
      <c r="BE103" s="70"/>
      <c r="BF103" s="55">
        <v>86.7</v>
      </c>
      <c r="BG103" s="54"/>
      <c r="BH103" s="60">
        <v>7900</v>
      </c>
    </row>
    <row r="104" spans="1:60" s="61" customFormat="1" ht="15.75" customHeight="1" x14ac:dyDescent="0.3">
      <c r="A104" s="8" t="s">
        <v>324</v>
      </c>
      <c r="B104" s="8" t="s">
        <v>325</v>
      </c>
      <c r="C104" s="123"/>
      <c r="D104" s="81">
        <v>9.1415000000000006</v>
      </c>
      <c r="E104" s="52" t="s">
        <v>38</v>
      </c>
      <c r="F104" s="84" t="s">
        <v>42</v>
      </c>
      <c r="G104" s="99" t="s">
        <v>92</v>
      </c>
      <c r="H104" s="13"/>
      <c r="I104" s="86">
        <v>0.30345</v>
      </c>
      <c r="J104" s="90" t="s">
        <v>42</v>
      </c>
      <c r="K104" s="53"/>
      <c r="L104" s="82">
        <v>11.125999999999999</v>
      </c>
      <c r="M104" s="52" t="s">
        <v>38</v>
      </c>
      <c r="N104" s="91" t="s">
        <v>36</v>
      </c>
      <c r="O104" s="99" t="s">
        <v>113</v>
      </c>
      <c r="P104" s="54"/>
      <c r="Q104" s="73">
        <v>34.722000000000001</v>
      </c>
      <c r="R104" s="52" t="s">
        <v>38</v>
      </c>
      <c r="S104" s="91" t="s">
        <v>36</v>
      </c>
      <c r="T104" s="99" t="s">
        <v>68</v>
      </c>
      <c r="U104" s="54"/>
      <c r="V104" s="118">
        <v>139</v>
      </c>
      <c r="W104" s="54"/>
      <c r="X104" s="11">
        <v>0</v>
      </c>
      <c r="Y104" s="54"/>
      <c r="Z104" s="75">
        <v>9.5946494983904742</v>
      </c>
      <c r="AA104" s="52" t="s">
        <v>35</v>
      </c>
      <c r="AB104" s="54"/>
      <c r="AC104" s="52" t="s">
        <v>43</v>
      </c>
      <c r="AD104" s="59"/>
      <c r="AE104" s="52" t="s">
        <v>43</v>
      </c>
      <c r="AF104" s="59"/>
      <c r="AG104" s="52" t="s">
        <v>43</v>
      </c>
      <c r="AH104" s="54"/>
      <c r="AI104" s="102">
        <v>17.760999999999999</v>
      </c>
      <c r="AJ104" s="52" t="s">
        <v>41</v>
      </c>
      <c r="AK104" s="54"/>
      <c r="AL104" s="55" t="s">
        <v>44</v>
      </c>
      <c r="AM104" s="56"/>
      <c r="AN104" s="55">
        <v>0.70319092414913897</v>
      </c>
      <c r="AO104" s="57"/>
      <c r="AP104" s="58">
        <v>10</v>
      </c>
      <c r="AQ104" s="54"/>
      <c r="AR104" s="58">
        <v>5</v>
      </c>
      <c r="AS104" s="54"/>
      <c r="AT104" s="106">
        <v>13</v>
      </c>
      <c r="AU104" s="54"/>
      <c r="AV104" s="75">
        <v>1.6666666666666667</v>
      </c>
      <c r="AW104" s="54"/>
      <c r="AX104" s="92">
        <v>10.266666666666667</v>
      </c>
      <c r="AY104" s="59"/>
      <c r="AZ104" s="75">
        <v>2.9166666666666665</v>
      </c>
      <c r="BA104" s="59"/>
      <c r="BB104" s="92">
        <v>11.316666666666666</v>
      </c>
      <c r="BC104" s="57"/>
      <c r="BD104" s="55">
        <v>4.9000000000000004</v>
      </c>
      <c r="BE104" s="70"/>
      <c r="BF104" s="55">
        <v>95.1</v>
      </c>
      <c r="BG104" s="54"/>
      <c r="BH104" s="60">
        <v>6200</v>
      </c>
    </row>
    <row r="105" spans="1:60" s="61" customFormat="1" ht="15.75" customHeight="1" x14ac:dyDescent="0.3">
      <c r="A105" s="8" t="s">
        <v>336</v>
      </c>
      <c r="B105" s="8" t="s">
        <v>337</v>
      </c>
      <c r="C105" s="123"/>
      <c r="D105" s="73">
        <v>10.2424</v>
      </c>
      <c r="E105" s="52" t="s">
        <v>38</v>
      </c>
      <c r="F105" s="85" t="s">
        <v>39</v>
      </c>
      <c r="G105" s="99" t="s">
        <v>53</v>
      </c>
      <c r="H105" s="13"/>
      <c r="I105" s="74">
        <v>0.56211999999999995</v>
      </c>
      <c r="J105" s="76" t="s">
        <v>39</v>
      </c>
      <c r="K105" s="53"/>
      <c r="L105" s="73">
        <v>7.1481000000000003</v>
      </c>
      <c r="M105" s="52" t="s">
        <v>41</v>
      </c>
      <c r="N105" s="75" t="s">
        <v>39</v>
      </c>
      <c r="O105" s="99" t="s">
        <v>713</v>
      </c>
      <c r="P105" s="54"/>
      <c r="Q105" s="73">
        <v>36.645699999999998</v>
      </c>
      <c r="R105" s="52" t="s">
        <v>38</v>
      </c>
      <c r="S105" s="91" t="s">
        <v>36</v>
      </c>
      <c r="T105" s="99" t="s">
        <v>763</v>
      </c>
      <c r="U105" s="54"/>
      <c r="V105" s="118">
        <v>103</v>
      </c>
      <c r="W105" s="54"/>
      <c r="X105" s="11">
        <v>-15</v>
      </c>
      <c r="Y105" s="54"/>
      <c r="Z105" s="75">
        <v>9.607329135475501</v>
      </c>
      <c r="AA105" s="52" t="s">
        <v>38</v>
      </c>
      <c r="AB105" s="54"/>
      <c r="AC105" s="75">
        <v>5.7</v>
      </c>
      <c r="AD105" s="59"/>
      <c r="AE105" s="75">
        <v>5.7</v>
      </c>
      <c r="AF105" s="59"/>
      <c r="AG105" s="91">
        <v>5.3</v>
      </c>
      <c r="AH105" s="54"/>
      <c r="AI105" s="103">
        <v>95.120999999999995</v>
      </c>
      <c r="AJ105" s="52" t="s">
        <v>38</v>
      </c>
      <c r="AK105" s="54"/>
      <c r="AL105" s="55" t="s">
        <v>44</v>
      </c>
      <c r="AM105" s="56"/>
      <c r="AN105" s="55">
        <v>1.9593005972488717</v>
      </c>
      <c r="AO105" s="57"/>
      <c r="AP105" s="58">
        <v>10</v>
      </c>
      <c r="AQ105" s="54"/>
      <c r="AR105" s="58">
        <v>4</v>
      </c>
      <c r="AS105" s="54"/>
      <c r="AT105" s="106">
        <v>14</v>
      </c>
      <c r="AU105" s="54"/>
      <c r="AV105" s="75">
        <v>1.7666666666666666</v>
      </c>
      <c r="AW105" s="54"/>
      <c r="AX105" s="92">
        <v>9.9</v>
      </c>
      <c r="AY105" s="59"/>
      <c r="AZ105" s="92">
        <v>2.5833333333333335</v>
      </c>
      <c r="BA105" s="59"/>
      <c r="BB105" s="75">
        <v>15.35</v>
      </c>
      <c r="BC105" s="57"/>
      <c r="BD105" s="55">
        <v>6.3</v>
      </c>
      <c r="BE105" s="70"/>
      <c r="BF105" s="55">
        <v>93.7</v>
      </c>
      <c r="BG105" s="54"/>
      <c r="BH105" s="60">
        <v>7100</v>
      </c>
    </row>
    <row r="106" spans="1:60" s="61" customFormat="1" ht="15.75" customHeight="1" x14ac:dyDescent="0.3">
      <c r="A106" s="8" t="s">
        <v>338</v>
      </c>
      <c r="B106" s="8" t="s">
        <v>339</v>
      </c>
      <c r="C106" s="123"/>
      <c r="D106" s="81">
        <v>9.2112999999999996</v>
      </c>
      <c r="E106" s="52" t="s">
        <v>38</v>
      </c>
      <c r="F106" s="85" t="s">
        <v>39</v>
      </c>
      <c r="G106" s="99" t="s">
        <v>251</v>
      </c>
      <c r="H106" s="13"/>
      <c r="I106" s="74">
        <v>0.60068999999999995</v>
      </c>
      <c r="J106" s="89" t="s">
        <v>36</v>
      </c>
      <c r="K106" s="53"/>
      <c r="L106" s="82">
        <v>15.6883</v>
      </c>
      <c r="M106" s="52" t="s">
        <v>38</v>
      </c>
      <c r="N106" s="91" t="s">
        <v>36</v>
      </c>
      <c r="O106" s="99" t="s">
        <v>191</v>
      </c>
      <c r="P106" s="54"/>
      <c r="Q106" s="82">
        <v>59.234400000000001</v>
      </c>
      <c r="R106" s="52" t="s">
        <v>35</v>
      </c>
      <c r="S106" s="91" t="s">
        <v>36</v>
      </c>
      <c r="T106" s="99" t="s">
        <v>264</v>
      </c>
      <c r="U106" s="54"/>
      <c r="V106" s="119">
        <v>237</v>
      </c>
      <c r="W106" s="54"/>
      <c r="X106" s="11">
        <v>13</v>
      </c>
      <c r="Y106" s="54"/>
      <c r="Z106" s="91">
        <v>12.55061333652079</v>
      </c>
      <c r="AA106" s="52" t="s">
        <v>38</v>
      </c>
      <c r="AB106" s="54"/>
      <c r="AC106" s="91">
        <v>4.7</v>
      </c>
      <c r="AD106" s="59"/>
      <c r="AE106" s="91">
        <v>4.7</v>
      </c>
      <c r="AF106" s="59"/>
      <c r="AG106" s="91">
        <v>5.6</v>
      </c>
      <c r="AH106" s="54"/>
      <c r="AI106" s="101">
        <v>24.664999999999999</v>
      </c>
      <c r="AJ106" s="52" t="s">
        <v>35</v>
      </c>
      <c r="AK106" s="54"/>
      <c r="AL106" s="55" t="s">
        <v>44</v>
      </c>
      <c r="AM106" s="56"/>
      <c r="AN106" s="55">
        <v>1.1952965082400753</v>
      </c>
      <c r="AO106" s="57"/>
      <c r="AP106" s="58">
        <v>9</v>
      </c>
      <c r="AQ106" s="54"/>
      <c r="AR106" s="58">
        <v>5</v>
      </c>
      <c r="AS106" s="54"/>
      <c r="AT106" s="104">
        <v>16</v>
      </c>
      <c r="AU106" s="54"/>
      <c r="AV106" s="75">
        <v>1.5833333333333333</v>
      </c>
      <c r="AW106" s="54"/>
      <c r="AX106" s="92">
        <v>8.1666666666666661</v>
      </c>
      <c r="AY106" s="59"/>
      <c r="AZ106" s="75">
        <v>2.8666666666666667</v>
      </c>
      <c r="BA106" s="59"/>
      <c r="BB106" s="92">
        <v>11.333333333333334</v>
      </c>
      <c r="BC106" s="57"/>
      <c r="BD106" s="55">
        <v>4.8</v>
      </c>
      <c r="BE106" s="70"/>
      <c r="BF106" s="55">
        <v>95.2</v>
      </c>
      <c r="BG106" s="54"/>
      <c r="BH106" s="60">
        <v>6800</v>
      </c>
    </row>
    <row r="107" spans="1:60" s="61" customFormat="1" ht="15.75" customHeight="1" x14ac:dyDescent="0.3">
      <c r="A107" s="8" t="s">
        <v>343</v>
      </c>
      <c r="B107" s="8" t="s">
        <v>344</v>
      </c>
      <c r="C107" s="123"/>
      <c r="D107" s="81">
        <v>8.2187999999999999</v>
      </c>
      <c r="E107" s="52" t="s">
        <v>38</v>
      </c>
      <c r="F107" s="84" t="s">
        <v>42</v>
      </c>
      <c r="G107" s="99" t="s">
        <v>212</v>
      </c>
      <c r="H107" s="13"/>
      <c r="I107" s="74">
        <v>0.51600000000000001</v>
      </c>
      <c r="J107" s="76" t="s">
        <v>39</v>
      </c>
      <c r="K107" s="53"/>
      <c r="L107" s="81">
        <v>4.4790000000000001</v>
      </c>
      <c r="M107" s="52" t="s">
        <v>38</v>
      </c>
      <c r="N107" s="92" t="s">
        <v>42</v>
      </c>
      <c r="O107" s="99" t="s">
        <v>251</v>
      </c>
      <c r="P107" s="54"/>
      <c r="Q107" s="81">
        <v>15.3505</v>
      </c>
      <c r="R107" s="52" t="s">
        <v>35</v>
      </c>
      <c r="S107" s="92" t="s">
        <v>42</v>
      </c>
      <c r="T107" s="99" t="s">
        <v>765</v>
      </c>
      <c r="U107" s="54"/>
      <c r="V107" s="117">
        <v>6</v>
      </c>
      <c r="W107" s="54"/>
      <c r="X107" s="11">
        <v>1</v>
      </c>
      <c r="Y107" s="54"/>
      <c r="Z107" s="92">
        <v>4.0876674204209422</v>
      </c>
      <c r="AA107" s="52" t="s">
        <v>38</v>
      </c>
      <c r="AB107" s="54"/>
      <c r="AC107" s="52" t="s">
        <v>43</v>
      </c>
      <c r="AD107" s="59"/>
      <c r="AE107" s="52" t="s">
        <v>43</v>
      </c>
      <c r="AF107" s="59"/>
      <c r="AG107" s="52" t="s">
        <v>43</v>
      </c>
      <c r="AH107" s="54"/>
      <c r="AI107" s="102">
        <v>17.760999999999999</v>
      </c>
      <c r="AJ107" s="52" t="s">
        <v>41</v>
      </c>
      <c r="AK107" s="54"/>
      <c r="AL107" s="55" t="s">
        <v>44</v>
      </c>
      <c r="AM107" s="56"/>
      <c r="AN107" s="55">
        <v>0.78274482518698907</v>
      </c>
      <c r="AO107" s="57"/>
      <c r="AP107" s="58">
        <v>9</v>
      </c>
      <c r="AQ107" s="54"/>
      <c r="AR107" s="58">
        <v>4</v>
      </c>
      <c r="AS107" s="54"/>
      <c r="AT107" s="104">
        <v>15</v>
      </c>
      <c r="AU107" s="54"/>
      <c r="AV107" s="75">
        <v>1.5166666666666666</v>
      </c>
      <c r="AW107" s="54"/>
      <c r="AX107" s="75">
        <v>13.116666666666667</v>
      </c>
      <c r="AY107" s="59"/>
      <c r="AZ107" s="91">
        <v>3.15</v>
      </c>
      <c r="BA107" s="59"/>
      <c r="BB107" s="91">
        <v>22.016666666666666</v>
      </c>
      <c r="BC107" s="57"/>
      <c r="BD107" s="55">
        <v>4.9000000000000004</v>
      </c>
      <c r="BE107" s="70"/>
      <c r="BF107" s="55">
        <v>95.1</v>
      </c>
      <c r="BG107" s="54"/>
      <c r="BH107" s="60">
        <v>6500</v>
      </c>
    </row>
    <row r="108" spans="1:60" s="61" customFormat="1" ht="15.75" customHeight="1" x14ac:dyDescent="0.3">
      <c r="A108" s="8" t="s">
        <v>349</v>
      </c>
      <c r="B108" s="8" t="s">
        <v>350</v>
      </c>
      <c r="C108" s="123"/>
      <c r="D108" s="73">
        <v>11.1188</v>
      </c>
      <c r="E108" s="52" t="s">
        <v>35</v>
      </c>
      <c r="F108" s="83" t="s">
        <v>36</v>
      </c>
      <c r="G108" s="99" t="s">
        <v>68</v>
      </c>
      <c r="H108" s="13"/>
      <c r="I108" s="86">
        <v>0.28464</v>
      </c>
      <c r="J108" s="90" t="s">
        <v>42</v>
      </c>
      <c r="K108" s="53"/>
      <c r="L108" s="73">
        <v>8.3199000000000005</v>
      </c>
      <c r="M108" s="52" t="s">
        <v>35</v>
      </c>
      <c r="N108" s="92" t="s">
        <v>42</v>
      </c>
      <c r="O108" s="99" t="s">
        <v>735</v>
      </c>
      <c r="P108" s="54"/>
      <c r="Q108" s="73">
        <v>29.407299999999999</v>
      </c>
      <c r="R108" s="52" t="s">
        <v>38</v>
      </c>
      <c r="S108" s="92" t="s">
        <v>42</v>
      </c>
      <c r="T108" s="99" t="s">
        <v>40</v>
      </c>
      <c r="U108" s="54"/>
      <c r="V108" s="118">
        <v>142</v>
      </c>
      <c r="W108" s="54"/>
      <c r="X108" s="11">
        <v>35</v>
      </c>
      <c r="Y108" s="54"/>
      <c r="Z108" s="75">
        <v>7.5914423740510699</v>
      </c>
      <c r="AA108" s="52" t="s">
        <v>38</v>
      </c>
      <c r="AB108" s="54"/>
      <c r="AC108" s="75">
        <v>5.9</v>
      </c>
      <c r="AD108" s="59"/>
      <c r="AE108" s="75">
        <v>6</v>
      </c>
      <c r="AF108" s="59"/>
      <c r="AG108" s="91">
        <v>5.7</v>
      </c>
      <c r="AH108" s="54"/>
      <c r="AI108" s="102">
        <v>12.978999999999999</v>
      </c>
      <c r="AJ108" s="52" t="s">
        <v>35</v>
      </c>
      <c r="AK108" s="54"/>
      <c r="AL108" s="55" t="s">
        <v>44</v>
      </c>
      <c r="AM108" s="56"/>
      <c r="AN108" s="55">
        <v>1.9170309025381489</v>
      </c>
      <c r="AO108" s="57"/>
      <c r="AP108" s="58">
        <v>9</v>
      </c>
      <c r="AQ108" s="54"/>
      <c r="AR108" s="58">
        <v>5</v>
      </c>
      <c r="AS108" s="54"/>
      <c r="AT108" s="104">
        <v>15</v>
      </c>
      <c r="AU108" s="54"/>
      <c r="AV108" s="75">
        <v>1.6333333333333333</v>
      </c>
      <c r="AW108" s="54"/>
      <c r="AX108" s="75">
        <v>11.2</v>
      </c>
      <c r="AY108" s="59"/>
      <c r="AZ108" s="91">
        <v>3.2666666666666666</v>
      </c>
      <c r="BA108" s="59"/>
      <c r="BB108" s="91">
        <v>23.833333333333332</v>
      </c>
      <c r="BC108" s="57"/>
      <c r="BD108" s="55">
        <v>5.8</v>
      </c>
      <c r="BE108" s="70"/>
      <c r="BF108" s="55">
        <v>94.2</v>
      </c>
      <c r="BG108" s="54"/>
      <c r="BH108" s="60">
        <v>7200</v>
      </c>
    </row>
    <row r="109" spans="1:60" s="61" customFormat="1" ht="15.75" customHeight="1" x14ac:dyDescent="0.3">
      <c r="A109" s="8" t="s">
        <v>389</v>
      </c>
      <c r="B109" s="8" t="s">
        <v>390</v>
      </c>
      <c r="C109" s="123"/>
      <c r="D109" s="73">
        <v>11.207700000000001</v>
      </c>
      <c r="E109" s="52" t="s">
        <v>38</v>
      </c>
      <c r="F109" s="83" t="s">
        <v>36</v>
      </c>
      <c r="G109" s="99" t="s">
        <v>59</v>
      </c>
      <c r="H109" s="13"/>
      <c r="I109" s="74">
        <v>0.49489</v>
      </c>
      <c r="J109" s="76" t="s">
        <v>39</v>
      </c>
      <c r="K109" s="53"/>
      <c r="L109" s="81">
        <v>6.8708</v>
      </c>
      <c r="M109" s="52" t="s">
        <v>38</v>
      </c>
      <c r="N109" s="92" t="s">
        <v>42</v>
      </c>
      <c r="O109" s="99" t="s">
        <v>104</v>
      </c>
      <c r="P109" s="54"/>
      <c r="Q109" s="73">
        <v>33.262500000000003</v>
      </c>
      <c r="R109" s="52" t="s">
        <v>38</v>
      </c>
      <c r="S109" s="75" t="s">
        <v>39</v>
      </c>
      <c r="T109" s="99" t="s">
        <v>53</v>
      </c>
      <c r="U109" s="54"/>
      <c r="V109" s="118">
        <v>115</v>
      </c>
      <c r="W109" s="54"/>
      <c r="X109" s="11">
        <v>-3</v>
      </c>
      <c r="Y109" s="54"/>
      <c r="Z109" s="75">
        <v>8.5958209886168717</v>
      </c>
      <c r="AA109" s="52" t="s">
        <v>38</v>
      </c>
      <c r="AB109" s="54"/>
      <c r="AC109" s="52" t="s">
        <v>43</v>
      </c>
      <c r="AD109" s="59"/>
      <c r="AE109" s="52" t="s">
        <v>43</v>
      </c>
      <c r="AF109" s="59"/>
      <c r="AG109" s="52" t="s">
        <v>43</v>
      </c>
      <c r="AH109" s="54"/>
      <c r="AI109" s="101">
        <v>40.680999999999997</v>
      </c>
      <c r="AJ109" s="52" t="s">
        <v>38</v>
      </c>
      <c r="AK109" s="54"/>
      <c r="AL109" s="55" t="s">
        <v>44</v>
      </c>
      <c r="AM109" s="56"/>
      <c r="AN109" s="55">
        <v>2.3389989084671763</v>
      </c>
      <c r="AO109" s="57"/>
      <c r="AP109" s="58">
        <v>10</v>
      </c>
      <c r="AQ109" s="54"/>
      <c r="AR109" s="58">
        <v>5</v>
      </c>
      <c r="AS109" s="54"/>
      <c r="AT109" s="104">
        <v>15</v>
      </c>
      <c r="AU109" s="54"/>
      <c r="AV109" s="75">
        <v>1.7</v>
      </c>
      <c r="AW109" s="54"/>
      <c r="AX109" s="75">
        <v>10.4</v>
      </c>
      <c r="AY109" s="59"/>
      <c r="AZ109" s="75">
        <v>3.05</v>
      </c>
      <c r="BA109" s="59"/>
      <c r="BB109" s="75">
        <v>17.016666666666666</v>
      </c>
      <c r="BC109" s="57"/>
      <c r="BD109" s="55">
        <v>4.5999999999999996</v>
      </c>
      <c r="BE109" s="70"/>
      <c r="BF109" s="55">
        <v>95.4</v>
      </c>
      <c r="BG109" s="54"/>
      <c r="BH109" s="60">
        <v>8200</v>
      </c>
    </row>
    <row r="110" spans="1:60" s="61" customFormat="1" ht="15.75" customHeight="1" x14ac:dyDescent="0.3">
      <c r="A110" s="8" t="s">
        <v>395</v>
      </c>
      <c r="B110" s="8" t="s">
        <v>396</v>
      </c>
      <c r="C110" s="123"/>
      <c r="D110" s="81">
        <v>8.9631000000000007</v>
      </c>
      <c r="E110" s="52" t="s">
        <v>35</v>
      </c>
      <c r="F110" s="84" t="s">
        <v>42</v>
      </c>
      <c r="G110" s="99" t="s">
        <v>53</v>
      </c>
      <c r="H110" s="13"/>
      <c r="I110" s="86">
        <v>0.18612999999999999</v>
      </c>
      <c r="J110" s="90" t="s">
        <v>42</v>
      </c>
      <c r="K110" s="53"/>
      <c r="L110" s="81">
        <v>6.8841999999999999</v>
      </c>
      <c r="M110" s="52" t="s">
        <v>38</v>
      </c>
      <c r="N110" s="92" t="s">
        <v>42</v>
      </c>
      <c r="O110" s="99" t="s">
        <v>714</v>
      </c>
      <c r="P110" s="54"/>
      <c r="Q110" s="73">
        <v>28.7318</v>
      </c>
      <c r="R110" s="52" t="s">
        <v>35</v>
      </c>
      <c r="S110" s="75" t="s">
        <v>39</v>
      </c>
      <c r="T110" s="99" t="s">
        <v>760</v>
      </c>
      <c r="U110" s="54"/>
      <c r="V110" s="117">
        <v>34</v>
      </c>
      <c r="W110" s="54"/>
      <c r="X110" s="11">
        <v>25</v>
      </c>
      <c r="Y110" s="54"/>
      <c r="Z110" s="92">
        <v>7.0335744251764618</v>
      </c>
      <c r="AA110" s="52" t="s">
        <v>35</v>
      </c>
      <c r="AB110" s="54"/>
      <c r="AC110" s="75">
        <v>6</v>
      </c>
      <c r="AD110" s="59"/>
      <c r="AE110" s="75">
        <v>5.9</v>
      </c>
      <c r="AF110" s="59"/>
      <c r="AG110" s="75">
        <v>6.1</v>
      </c>
      <c r="AH110" s="54"/>
      <c r="AI110" s="103">
        <v>58.476999999999997</v>
      </c>
      <c r="AJ110" s="52" t="s">
        <v>38</v>
      </c>
      <c r="AK110" s="54"/>
      <c r="AL110" s="55" t="s">
        <v>44</v>
      </c>
      <c r="AM110" s="56"/>
      <c r="AN110" s="55">
        <v>1.6805885794669422</v>
      </c>
      <c r="AO110" s="57"/>
      <c r="AP110" s="58">
        <v>10</v>
      </c>
      <c r="AQ110" s="54"/>
      <c r="AR110" s="58">
        <v>5</v>
      </c>
      <c r="AS110" s="54"/>
      <c r="AT110" s="105">
        <v>12</v>
      </c>
      <c r="AU110" s="54"/>
      <c r="AV110" s="75">
        <v>1.65</v>
      </c>
      <c r="AW110" s="54"/>
      <c r="AX110" s="92">
        <v>8.25</v>
      </c>
      <c r="AY110" s="59"/>
      <c r="AZ110" s="92">
        <v>2.6166666666666667</v>
      </c>
      <c r="BA110" s="59"/>
      <c r="BB110" s="92">
        <v>10.85</v>
      </c>
      <c r="BC110" s="57"/>
      <c r="BD110" s="55">
        <v>2.4</v>
      </c>
      <c r="BE110" s="70"/>
      <c r="BF110" s="55">
        <v>97.6</v>
      </c>
      <c r="BG110" s="54"/>
      <c r="BH110" s="60">
        <v>7000</v>
      </c>
    </row>
    <row r="111" spans="1:60" s="61" customFormat="1" ht="15.75" customHeight="1" x14ac:dyDescent="0.3">
      <c r="A111" s="8" t="s">
        <v>402</v>
      </c>
      <c r="B111" s="8" t="s">
        <v>403</v>
      </c>
      <c r="C111" s="123"/>
      <c r="D111" s="73">
        <v>11.837300000000001</v>
      </c>
      <c r="E111" s="52" t="s">
        <v>35</v>
      </c>
      <c r="F111" s="85" t="s">
        <v>39</v>
      </c>
      <c r="G111" s="99" t="s">
        <v>76</v>
      </c>
      <c r="H111" s="13"/>
      <c r="I111" s="74">
        <v>0.54967999999999995</v>
      </c>
      <c r="J111" s="89" t="s">
        <v>36</v>
      </c>
      <c r="K111" s="53"/>
      <c r="L111" s="73">
        <v>9.9027999999999992</v>
      </c>
      <c r="M111" s="52" t="s">
        <v>41</v>
      </c>
      <c r="N111" s="91" t="s">
        <v>36</v>
      </c>
      <c r="O111" s="99" t="s">
        <v>731</v>
      </c>
      <c r="P111" s="54"/>
      <c r="Q111" s="81">
        <v>23.9971</v>
      </c>
      <c r="R111" s="52" t="s">
        <v>38</v>
      </c>
      <c r="S111" s="75" t="s">
        <v>39</v>
      </c>
      <c r="T111" s="99" t="s">
        <v>750</v>
      </c>
      <c r="U111" s="54"/>
      <c r="V111" s="118">
        <v>208</v>
      </c>
      <c r="W111" s="54"/>
      <c r="X111" s="11">
        <v>-74</v>
      </c>
      <c r="Y111" s="54"/>
      <c r="Z111" s="75">
        <v>8.014370595550643</v>
      </c>
      <c r="AA111" s="52" t="s">
        <v>38</v>
      </c>
      <c r="AB111" s="54"/>
      <c r="AC111" s="52" t="s">
        <v>43</v>
      </c>
      <c r="AD111" s="59"/>
      <c r="AE111" s="52" t="s">
        <v>43</v>
      </c>
      <c r="AF111" s="59"/>
      <c r="AG111" s="52" t="s">
        <v>43</v>
      </c>
      <c r="AH111" s="54"/>
      <c r="AI111" s="101">
        <v>21.288</v>
      </c>
      <c r="AJ111" s="52" t="s">
        <v>41</v>
      </c>
      <c r="AK111" s="54"/>
      <c r="AL111" s="55" t="s">
        <v>44</v>
      </c>
      <c r="AM111" s="56"/>
      <c r="AN111" s="55">
        <v>1.8423840449541706</v>
      </c>
      <c r="AO111" s="57"/>
      <c r="AP111" s="58">
        <v>6</v>
      </c>
      <c r="AQ111" s="54"/>
      <c r="AR111" s="58">
        <v>5</v>
      </c>
      <c r="AS111" s="54"/>
      <c r="AT111" s="104">
        <v>15</v>
      </c>
      <c r="AU111" s="54"/>
      <c r="AV111" s="75">
        <v>1.5</v>
      </c>
      <c r="AW111" s="54"/>
      <c r="AX111" s="75">
        <v>11.483333333333333</v>
      </c>
      <c r="AY111" s="59"/>
      <c r="AZ111" s="92">
        <v>2.7166666666666668</v>
      </c>
      <c r="BA111" s="59"/>
      <c r="BB111" s="91">
        <v>20.416666666666668</v>
      </c>
      <c r="BC111" s="57"/>
      <c r="BD111" s="55">
        <v>4.5</v>
      </c>
      <c r="BE111" s="70"/>
      <c r="BF111" s="55">
        <v>95.5</v>
      </c>
      <c r="BG111" s="54"/>
      <c r="BH111" s="60">
        <v>8500</v>
      </c>
    </row>
    <row r="112" spans="1:60" s="61" customFormat="1" ht="15.75" customHeight="1" x14ac:dyDescent="0.3">
      <c r="A112" s="8" t="s">
        <v>416</v>
      </c>
      <c r="B112" s="8" t="s">
        <v>417</v>
      </c>
      <c r="C112" s="123"/>
      <c r="D112" s="73">
        <v>10.7163</v>
      </c>
      <c r="E112" s="52" t="s">
        <v>38</v>
      </c>
      <c r="F112" s="85" t="s">
        <v>39</v>
      </c>
      <c r="G112" s="99" t="s">
        <v>62</v>
      </c>
      <c r="H112" s="13"/>
      <c r="I112" s="74">
        <v>0.37362000000000001</v>
      </c>
      <c r="J112" s="90" t="s">
        <v>42</v>
      </c>
      <c r="K112" s="53"/>
      <c r="L112" s="81">
        <v>6.2355</v>
      </c>
      <c r="M112" s="52" t="s">
        <v>35</v>
      </c>
      <c r="N112" s="92" t="s">
        <v>42</v>
      </c>
      <c r="O112" s="99" t="s">
        <v>191</v>
      </c>
      <c r="P112" s="54"/>
      <c r="Q112" s="81">
        <v>20.0852</v>
      </c>
      <c r="R112" s="52" t="s">
        <v>35</v>
      </c>
      <c r="S112" s="92" t="s">
        <v>42</v>
      </c>
      <c r="T112" s="99" t="s">
        <v>755</v>
      </c>
      <c r="U112" s="54"/>
      <c r="V112" s="117">
        <v>49</v>
      </c>
      <c r="W112" s="54"/>
      <c r="X112" s="11">
        <v>11</v>
      </c>
      <c r="Y112" s="54"/>
      <c r="Z112" s="92">
        <v>6.4861816130851668</v>
      </c>
      <c r="AA112" s="52" t="s">
        <v>35</v>
      </c>
      <c r="AB112" s="54"/>
      <c r="AC112" s="52" t="s">
        <v>43</v>
      </c>
      <c r="AD112" s="59"/>
      <c r="AE112" s="52" t="s">
        <v>43</v>
      </c>
      <c r="AF112" s="59"/>
      <c r="AG112" s="52" t="s">
        <v>43</v>
      </c>
      <c r="AH112" s="54"/>
      <c r="AI112" s="102">
        <v>17.760999999999999</v>
      </c>
      <c r="AJ112" s="52" t="s">
        <v>41</v>
      </c>
      <c r="AK112" s="54"/>
      <c r="AL112" s="55" t="s">
        <v>44</v>
      </c>
      <c r="AM112" s="56"/>
      <c r="AN112" s="55">
        <v>1.0026947421194459</v>
      </c>
      <c r="AO112" s="57"/>
      <c r="AP112" s="58">
        <v>10</v>
      </c>
      <c r="AQ112" s="54"/>
      <c r="AR112" s="58">
        <v>4</v>
      </c>
      <c r="AS112" s="54"/>
      <c r="AT112" s="104">
        <v>16</v>
      </c>
      <c r="AU112" s="54"/>
      <c r="AV112" s="75">
        <v>1.7833333333333334</v>
      </c>
      <c r="AW112" s="54"/>
      <c r="AX112" s="75">
        <v>13.466666666666667</v>
      </c>
      <c r="AY112" s="59"/>
      <c r="AZ112" s="75">
        <v>2.8666666666666667</v>
      </c>
      <c r="BA112" s="59"/>
      <c r="BB112" s="75">
        <v>13.316666666666666</v>
      </c>
      <c r="BC112" s="57"/>
      <c r="BD112" s="55">
        <v>4.9000000000000004</v>
      </c>
      <c r="BE112" s="70"/>
      <c r="BF112" s="55">
        <v>95.1</v>
      </c>
      <c r="BG112" s="54"/>
      <c r="BH112" s="60">
        <v>7600</v>
      </c>
    </row>
    <row r="113" spans="1:60" s="61" customFormat="1" ht="15.75" customHeight="1" x14ac:dyDescent="0.3">
      <c r="A113" s="8" t="s">
        <v>422</v>
      </c>
      <c r="B113" s="8" t="s">
        <v>423</v>
      </c>
      <c r="C113" s="123"/>
      <c r="D113" s="82">
        <v>15.074</v>
      </c>
      <c r="E113" s="52" t="s">
        <v>38</v>
      </c>
      <c r="F113" s="83" t="s">
        <v>36</v>
      </c>
      <c r="G113" s="99" t="s">
        <v>59</v>
      </c>
      <c r="H113" s="13"/>
      <c r="I113" s="87">
        <v>0.91324000000000005</v>
      </c>
      <c r="J113" s="89" t="s">
        <v>36</v>
      </c>
      <c r="K113" s="53"/>
      <c r="L113" s="73">
        <v>7.8422000000000001</v>
      </c>
      <c r="M113" s="52" t="s">
        <v>35</v>
      </c>
      <c r="N113" s="75" t="s">
        <v>39</v>
      </c>
      <c r="O113" s="99" t="s">
        <v>737</v>
      </c>
      <c r="P113" s="54"/>
      <c r="Q113" s="81">
        <v>25.7807</v>
      </c>
      <c r="R113" s="52" t="s">
        <v>41</v>
      </c>
      <c r="S113" s="91" t="s">
        <v>36</v>
      </c>
      <c r="T113" s="99" t="s">
        <v>62</v>
      </c>
      <c r="U113" s="54"/>
      <c r="V113" s="119">
        <v>234</v>
      </c>
      <c r="W113" s="54"/>
      <c r="X113" s="11">
        <v>-13</v>
      </c>
      <c r="Y113" s="54"/>
      <c r="Z113" s="92">
        <v>6.1986381779760507</v>
      </c>
      <c r="AA113" s="52" t="s">
        <v>41</v>
      </c>
      <c r="AB113" s="54"/>
      <c r="AC113" s="52" t="s">
        <v>43</v>
      </c>
      <c r="AD113" s="59"/>
      <c r="AE113" s="52" t="s">
        <v>43</v>
      </c>
      <c r="AF113" s="59"/>
      <c r="AG113" s="52" t="s">
        <v>43</v>
      </c>
      <c r="AH113" s="54"/>
      <c r="AI113" s="101">
        <v>35.195999999999998</v>
      </c>
      <c r="AJ113" s="52" t="s">
        <v>41</v>
      </c>
      <c r="AK113" s="54"/>
      <c r="AL113" s="55" t="s">
        <v>56</v>
      </c>
      <c r="AM113" s="56"/>
      <c r="AN113" s="55">
        <v>4.6959380136182206E-2</v>
      </c>
      <c r="AO113" s="57"/>
      <c r="AP113" s="58">
        <v>9</v>
      </c>
      <c r="AQ113" s="54"/>
      <c r="AR113" s="58">
        <v>3</v>
      </c>
      <c r="AS113" s="54"/>
      <c r="AT113" s="105">
        <v>5</v>
      </c>
      <c r="AU113" s="54"/>
      <c r="AV113" s="75">
        <v>1.7333333333333334</v>
      </c>
      <c r="AW113" s="54"/>
      <c r="AX113" s="91">
        <v>14.716666666666667</v>
      </c>
      <c r="AY113" s="59"/>
      <c r="AZ113" s="75">
        <v>2.8833333333333333</v>
      </c>
      <c r="BA113" s="59"/>
      <c r="BB113" s="91">
        <v>19.783333333333335</v>
      </c>
      <c r="BC113" s="57"/>
      <c r="BD113" s="55">
        <v>11.1</v>
      </c>
      <c r="BE113" s="70"/>
      <c r="BF113" s="55">
        <v>88.9</v>
      </c>
      <c r="BG113" s="54"/>
      <c r="BH113" s="60">
        <v>11500</v>
      </c>
    </row>
    <row r="114" spans="1:60" s="61" customFormat="1" ht="15.75" customHeight="1" x14ac:dyDescent="0.3">
      <c r="A114" s="8" t="s">
        <v>432</v>
      </c>
      <c r="B114" s="8" t="s">
        <v>433</v>
      </c>
      <c r="C114" s="123"/>
      <c r="D114" s="81">
        <v>6.9382000000000001</v>
      </c>
      <c r="E114" s="52" t="s">
        <v>38</v>
      </c>
      <c r="F114" s="84" t="s">
        <v>42</v>
      </c>
      <c r="G114" s="99" t="s">
        <v>187</v>
      </c>
      <c r="H114" s="13"/>
      <c r="I114" s="87">
        <v>0.71143999999999996</v>
      </c>
      <c r="J114" s="89" t="s">
        <v>36</v>
      </c>
      <c r="K114" s="53"/>
      <c r="L114" s="81">
        <v>5.0518000000000001</v>
      </c>
      <c r="M114" s="52" t="s">
        <v>41</v>
      </c>
      <c r="N114" s="75" t="s">
        <v>39</v>
      </c>
      <c r="O114" s="99" t="s">
        <v>705</v>
      </c>
      <c r="P114" s="54"/>
      <c r="Q114" s="73">
        <v>28.808</v>
      </c>
      <c r="R114" s="52" t="s">
        <v>38</v>
      </c>
      <c r="S114" s="75" t="s">
        <v>39</v>
      </c>
      <c r="T114" s="99" t="s">
        <v>156</v>
      </c>
      <c r="U114" s="54"/>
      <c r="V114" s="117">
        <v>7</v>
      </c>
      <c r="W114" s="54"/>
      <c r="X114" s="11">
        <v>-1</v>
      </c>
      <c r="Y114" s="54"/>
      <c r="Z114" s="75">
        <v>10.838981967003452</v>
      </c>
      <c r="AA114" s="52" t="s">
        <v>41</v>
      </c>
      <c r="AB114" s="54"/>
      <c r="AC114" s="92">
        <v>7.1</v>
      </c>
      <c r="AD114" s="59"/>
      <c r="AE114" s="92">
        <v>7.1</v>
      </c>
      <c r="AF114" s="59"/>
      <c r="AG114" s="92">
        <v>6.5</v>
      </c>
      <c r="AH114" s="54"/>
      <c r="AI114" s="102">
        <v>14.57</v>
      </c>
      <c r="AJ114" s="52" t="s">
        <v>35</v>
      </c>
      <c r="AK114" s="54"/>
      <c r="AL114" s="55" t="s">
        <v>44</v>
      </c>
      <c r="AM114" s="56"/>
      <c r="AN114" s="55">
        <v>0.79933495331883875</v>
      </c>
      <c r="AO114" s="57"/>
      <c r="AP114" s="58">
        <v>7</v>
      </c>
      <c r="AQ114" s="54"/>
      <c r="AR114" s="58">
        <v>5</v>
      </c>
      <c r="AS114" s="54"/>
      <c r="AT114" s="105">
        <v>3</v>
      </c>
      <c r="AU114" s="54"/>
      <c r="AV114" s="75">
        <v>1.8333333333333333</v>
      </c>
      <c r="AW114" s="54"/>
      <c r="AX114" s="91">
        <v>16.433333333333334</v>
      </c>
      <c r="AY114" s="59"/>
      <c r="AZ114" s="91">
        <v>3.5333333333333332</v>
      </c>
      <c r="BA114" s="59"/>
      <c r="BB114" s="91">
        <v>20.233333333333334</v>
      </c>
      <c r="BC114" s="57"/>
      <c r="BD114" s="55">
        <v>7.6</v>
      </c>
      <c r="BE114" s="70"/>
      <c r="BF114" s="55">
        <v>92.4</v>
      </c>
      <c r="BG114" s="54"/>
      <c r="BH114" s="60">
        <v>7300</v>
      </c>
    </row>
    <row r="115" spans="1:60" s="61" customFormat="1" ht="15.75" customHeight="1" x14ac:dyDescent="0.3">
      <c r="A115" s="8" t="s">
        <v>462</v>
      </c>
      <c r="B115" s="8" t="s">
        <v>463</v>
      </c>
      <c r="C115" s="123"/>
      <c r="D115" s="73">
        <v>10.5557</v>
      </c>
      <c r="E115" s="52" t="s">
        <v>38</v>
      </c>
      <c r="F115" s="85" t="s">
        <v>39</v>
      </c>
      <c r="G115" s="99" t="s">
        <v>47</v>
      </c>
      <c r="H115" s="13"/>
      <c r="I115" s="87">
        <v>0.74968000000000001</v>
      </c>
      <c r="J115" s="76" t="s">
        <v>39</v>
      </c>
      <c r="K115" s="53"/>
      <c r="L115" s="82">
        <v>13.3888</v>
      </c>
      <c r="M115" s="52" t="s">
        <v>41</v>
      </c>
      <c r="N115" s="75" t="s">
        <v>39</v>
      </c>
      <c r="O115" s="99" t="s">
        <v>1126</v>
      </c>
      <c r="P115" s="54"/>
      <c r="Q115" s="82">
        <v>47.157699999999998</v>
      </c>
      <c r="R115" s="52" t="s">
        <v>35</v>
      </c>
      <c r="S115" s="91" t="s">
        <v>36</v>
      </c>
      <c r="T115" s="99" t="s">
        <v>753</v>
      </c>
      <c r="U115" s="54"/>
      <c r="V115" s="119">
        <v>254</v>
      </c>
      <c r="W115" s="54"/>
      <c r="X115" s="11">
        <v>3</v>
      </c>
      <c r="Y115" s="54"/>
      <c r="Z115" s="75">
        <v>9.5960519100712851</v>
      </c>
      <c r="AA115" s="52" t="s">
        <v>38</v>
      </c>
      <c r="AB115" s="54"/>
      <c r="AC115" s="52" t="s">
        <v>43</v>
      </c>
      <c r="AD115" s="59"/>
      <c r="AE115" s="52" t="s">
        <v>43</v>
      </c>
      <c r="AF115" s="59"/>
      <c r="AG115" s="52" t="s">
        <v>43</v>
      </c>
      <c r="AH115" s="54"/>
      <c r="AI115" s="103">
        <v>76.483000000000004</v>
      </c>
      <c r="AJ115" s="52" t="s">
        <v>35</v>
      </c>
      <c r="AK115" s="54"/>
      <c r="AL115" s="55" t="s">
        <v>44</v>
      </c>
      <c r="AM115" s="56"/>
      <c r="AN115" s="55">
        <v>8.3165783220617797</v>
      </c>
      <c r="AO115" s="57"/>
      <c r="AP115" s="58">
        <v>9</v>
      </c>
      <c r="AQ115" s="54"/>
      <c r="AR115" s="58">
        <v>5</v>
      </c>
      <c r="AS115" s="54"/>
      <c r="AT115" s="104">
        <v>15</v>
      </c>
      <c r="AU115" s="54"/>
      <c r="AV115" s="75">
        <v>1.7</v>
      </c>
      <c r="AW115" s="54"/>
      <c r="AX115" s="92">
        <v>7.6166666666666663</v>
      </c>
      <c r="AY115" s="59"/>
      <c r="AZ115" s="92">
        <v>2.7333333333333334</v>
      </c>
      <c r="BA115" s="59"/>
      <c r="BB115" s="75">
        <v>14.7</v>
      </c>
      <c r="BC115" s="57"/>
      <c r="BD115" s="55">
        <v>4.5</v>
      </c>
      <c r="BE115" s="70"/>
      <c r="BF115" s="55">
        <v>95.5</v>
      </c>
      <c r="BG115" s="54"/>
      <c r="BH115" s="60">
        <v>8900</v>
      </c>
    </row>
    <row r="116" spans="1:60" s="61" customFormat="1" ht="15.75" customHeight="1" x14ac:dyDescent="0.3">
      <c r="A116" s="8" t="s">
        <v>486</v>
      </c>
      <c r="B116" s="8" t="s">
        <v>487</v>
      </c>
      <c r="C116" s="123"/>
      <c r="D116" s="73">
        <v>9.5691000000000006</v>
      </c>
      <c r="E116" s="52" t="s">
        <v>35</v>
      </c>
      <c r="F116" s="84" t="s">
        <v>42</v>
      </c>
      <c r="G116" s="99" t="s">
        <v>97</v>
      </c>
      <c r="H116" s="13"/>
      <c r="I116" s="74">
        <v>0.50246999999999997</v>
      </c>
      <c r="J116" s="76" t="s">
        <v>39</v>
      </c>
      <c r="K116" s="53"/>
      <c r="L116" s="73">
        <v>8.2199000000000009</v>
      </c>
      <c r="M116" s="52" t="s">
        <v>41</v>
      </c>
      <c r="N116" s="75" t="s">
        <v>39</v>
      </c>
      <c r="O116" s="99" t="s">
        <v>240</v>
      </c>
      <c r="P116" s="54"/>
      <c r="Q116" s="73">
        <v>30.2164</v>
      </c>
      <c r="R116" s="52" t="s">
        <v>38</v>
      </c>
      <c r="S116" s="75" t="s">
        <v>39</v>
      </c>
      <c r="T116" s="99" t="s">
        <v>753</v>
      </c>
      <c r="U116" s="54"/>
      <c r="V116" s="118">
        <v>99</v>
      </c>
      <c r="W116" s="54"/>
      <c r="X116" s="11">
        <v>-14</v>
      </c>
      <c r="Y116" s="54"/>
      <c r="Z116" s="75">
        <v>11.095922026736734</v>
      </c>
      <c r="AA116" s="52" t="s">
        <v>38</v>
      </c>
      <c r="AB116" s="54"/>
      <c r="AC116" s="75">
        <v>6.7</v>
      </c>
      <c r="AD116" s="59"/>
      <c r="AE116" s="75">
        <v>6.5</v>
      </c>
      <c r="AF116" s="59"/>
      <c r="AG116" s="75">
        <v>6</v>
      </c>
      <c r="AH116" s="54"/>
      <c r="AI116" s="101">
        <v>30.596</v>
      </c>
      <c r="AJ116" s="52" t="s">
        <v>35</v>
      </c>
      <c r="AK116" s="54"/>
      <c r="AL116" s="55" t="s">
        <v>44</v>
      </c>
      <c r="AM116" s="56"/>
      <c r="AN116" s="55">
        <v>1.6510731975784259</v>
      </c>
      <c r="AO116" s="57"/>
      <c r="AP116" s="58">
        <v>10</v>
      </c>
      <c r="AQ116" s="54"/>
      <c r="AR116" s="58">
        <v>5</v>
      </c>
      <c r="AS116" s="54"/>
      <c r="AT116" s="104">
        <v>16</v>
      </c>
      <c r="AU116" s="54"/>
      <c r="AV116" s="91">
        <v>1.9833333333333334</v>
      </c>
      <c r="AW116" s="54"/>
      <c r="AX116" s="75">
        <v>10.7</v>
      </c>
      <c r="AY116" s="59"/>
      <c r="AZ116" s="75">
        <v>2.8</v>
      </c>
      <c r="BA116" s="59"/>
      <c r="BB116" s="75">
        <v>17.05</v>
      </c>
      <c r="BC116" s="57"/>
      <c r="BD116" s="55">
        <v>3.9</v>
      </c>
      <c r="BE116" s="70"/>
      <c r="BF116" s="55">
        <v>96.1</v>
      </c>
      <c r="BG116" s="54"/>
      <c r="BH116" s="60">
        <v>7600</v>
      </c>
    </row>
    <row r="117" spans="1:60" s="61" customFormat="1" ht="15.75" customHeight="1" x14ac:dyDescent="0.3">
      <c r="A117" s="8" t="s">
        <v>524</v>
      </c>
      <c r="B117" s="8" t="s">
        <v>525</v>
      </c>
      <c r="C117" s="123"/>
      <c r="D117" s="81">
        <v>8.0573999999999995</v>
      </c>
      <c r="E117" s="52" t="s">
        <v>35</v>
      </c>
      <c r="F117" s="84" t="s">
        <v>42</v>
      </c>
      <c r="G117" s="99" t="s">
        <v>152</v>
      </c>
      <c r="H117" s="13"/>
      <c r="I117" s="74">
        <v>0.54554999999999998</v>
      </c>
      <c r="J117" s="89" t="s">
        <v>36</v>
      </c>
      <c r="K117" s="53"/>
      <c r="L117" s="73">
        <v>9.8693000000000008</v>
      </c>
      <c r="M117" s="52" t="s">
        <v>41</v>
      </c>
      <c r="N117" s="75" t="s">
        <v>39</v>
      </c>
      <c r="O117" s="99" t="s">
        <v>1126</v>
      </c>
      <c r="P117" s="54"/>
      <c r="Q117" s="73">
        <v>39.795299999999997</v>
      </c>
      <c r="R117" s="52" t="s">
        <v>38</v>
      </c>
      <c r="S117" s="91" t="s">
        <v>36</v>
      </c>
      <c r="T117" s="99" t="s">
        <v>264</v>
      </c>
      <c r="U117" s="54"/>
      <c r="V117" s="118">
        <v>85</v>
      </c>
      <c r="W117" s="54"/>
      <c r="X117" s="11">
        <v>-4</v>
      </c>
      <c r="Y117" s="54"/>
      <c r="Z117" s="91">
        <v>12.008944061066348</v>
      </c>
      <c r="AA117" s="52" t="s">
        <v>41</v>
      </c>
      <c r="AB117" s="54"/>
      <c r="AC117" s="75">
        <v>5.6</v>
      </c>
      <c r="AD117" s="59"/>
      <c r="AE117" s="75">
        <v>5.6</v>
      </c>
      <c r="AF117" s="59"/>
      <c r="AG117" s="75">
        <v>6</v>
      </c>
      <c r="AH117" s="54"/>
      <c r="AI117" s="101">
        <v>25.738</v>
      </c>
      <c r="AJ117" s="52" t="s">
        <v>35</v>
      </c>
      <c r="AK117" s="54"/>
      <c r="AL117" s="55" t="s">
        <v>44</v>
      </c>
      <c r="AM117" s="56"/>
      <c r="AN117" s="55">
        <v>1.4456995258105556</v>
      </c>
      <c r="AO117" s="57"/>
      <c r="AP117" s="58">
        <v>7</v>
      </c>
      <c r="AQ117" s="54"/>
      <c r="AR117" s="58">
        <v>3</v>
      </c>
      <c r="AS117" s="54"/>
      <c r="AT117" s="104">
        <v>15</v>
      </c>
      <c r="AU117" s="54"/>
      <c r="AV117" s="75">
        <v>1.8166666666666667</v>
      </c>
      <c r="AW117" s="54"/>
      <c r="AX117" s="75">
        <v>12</v>
      </c>
      <c r="AY117" s="59"/>
      <c r="AZ117" s="75">
        <v>2.8</v>
      </c>
      <c r="BA117" s="59"/>
      <c r="BB117" s="75">
        <v>15.733333333333333</v>
      </c>
      <c r="BC117" s="57"/>
      <c r="BD117" s="55">
        <v>6.1</v>
      </c>
      <c r="BE117" s="70"/>
      <c r="BF117" s="55">
        <v>93.9</v>
      </c>
      <c r="BG117" s="54"/>
      <c r="BH117" s="60">
        <v>7000</v>
      </c>
    </row>
    <row r="118" spans="1:60" s="61" customFormat="1" ht="15.75" customHeight="1" x14ac:dyDescent="0.3">
      <c r="A118" s="8" t="s">
        <v>537</v>
      </c>
      <c r="B118" s="8" t="s">
        <v>538</v>
      </c>
      <c r="C118" s="123"/>
      <c r="D118" s="82">
        <v>13.4969</v>
      </c>
      <c r="E118" s="52" t="s">
        <v>38</v>
      </c>
      <c r="F118" s="83" t="s">
        <v>36</v>
      </c>
      <c r="G118" s="99" t="s">
        <v>113</v>
      </c>
      <c r="H118" s="13"/>
      <c r="I118" s="86">
        <v>0.29857</v>
      </c>
      <c r="J118" s="90" t="s">
        <v>42</v>
      </c>
      <c r="K118" s="53"/>
      <c r="L118" s="82">
        <v>10.5382</v>
      </c>
      <c r="M118" s="52" t="s">
        <v>38</v>
      </c>
      <c r="N118" s="91" t="s">
        <v>36</v>
      </c>
      <c r="O118" s="99" t="s">
        <v>729</v>
      </c>
      <c r="P118" s="54"/>
      <c r="Q118" s="81">
        <v>25.198599999999999</v>
      </c>
      <c r="R118" s="52" t="s">
        <v>35</v>
      </c>
      <c r="S118" s="92" t="s">
        <v>42</v>
      </c>
      <c r="T118" s="99" t="s">
        <v>98</v>
      </c>
      <c r="U118" s="54"/>
      <c r="V118" s="119">
        <v>245</v>
      </c>
      <c r="W118" s="54"/>
      <c r="X118" s="11">
        <v>7</v>
      </c>
      <c r="Y118" s="54"/>
      <c r="Z118" s="75">
        <v>10.106047006416009</v>
      </c>
      <c r="AA118" s="52" t="s">
        <v>35</v>
      </c>
      <c r="AB118" s="54"/>
      <c r="AC118" s="52" t="s">
        <v>43</v>
      </c>
      <c r="AD118" s="59"/>
      <c r="AE118" s="52" t="s">
        <v>43</v>
      </c>
      <c r="AF118" s="59"/>
      <c r="AG118" s="52" t="s">
        <v>43</v>
      </c>
      <c r="AH118" s="54"/>
      <c r="AI118" s="102">
        <v>6.0339999999999998</v>
      </c>
      <c r="AJ118" s="52" t="s">
        <v>35</v>
      </c>
      <c r="AK118" s="54"/>
      <c r="AL118" s="55" t="s">
        <v>44</v>
      </c>
      <c r="AM118" s="56"/>
      <c r="AN118" s="55">
        <v>0.46541005950600045</v>
      </c>
      <c r="AO118" s="57"/>
      <c r="AP118" s="58">
        <v>10</v>
      </c>
      <c r="AQ118" s="54"/>
      <c r="AR118" s="58">
        <v>4</v>
      </c>
      <c r="AS118" s="54"/>
      <c r="AT118" s="105">
        <v>11</v>
      </c>
      <c r="AU118" s="54"/>
      <c r="AV118" s="75">
        <v>1.7333333333333334</v>
      </c>
      <c r="AW118" s="54"/>
      <c r="AX118" s="75">
        <v>11.733333333333333</v>
      </c>
      <c r="AY118" s="59"/>
      <c r="AZ118" s="52" t="s">
        <v>43</v>
      </c>
      <c r="BA118" s="59"/>
      <c r="BB118" s="52" t="s">
        <v>43</v>
      </c>
      <c r="BC118" s="57"/>
      <c r="BD118" s="55">
        <v>9.3000000000000007</v>
      </c>
      <c r="BE118" s="70"/>
      <c r="BF118" s="55">
        <v>90.7</v>
      </c>
      <c r="BG118" s="54"/>
      <c r="BH118" s="60">
        <v>8300</v>
      </c>
    </row>
    <row r="119" spans="1:60" s="61" customFormat="1" ht="15.75" customHeight="1" x14ac:dyDescent="0.3">
      <c r="A119" s="8" t="s">
        <v>539</v>
      </c>
      <c r="B119" s="8" t="s">
        <v>540</v>
      </c>
      <c r="C119" s="123"/>
      <c r="D119" s="81">
        <v>8.7501999999999995</v>
      </c>
      <c r="E119" s="52" t="s">
        <v>38</v>
      </c>
      <c r="F119" s="84" t="s">
        <v>42</v>
      </c>
      <c r="G119" s="99" t="s">
        <v>251</v>
      </c>
      <c r="H119" s="13"/>
      <c r="I119" s="87">
        <v>0.78729000000000005</v>
      </c>
      <c r="J119" s="89" t="s">
        <v>36</v>
      </c>
      <c r="K119" s="53"/>
      <c r="L119" s="73">
        <v>9.8800000000000008</v>
      </c>
      <c r="M119" s="52" t="s">
        <v>35</v>
      </c>
      <c r="N119" s="75" t="s">
        <v>39</v>
      </c>
      <c r="O119" s="99" t="s">
        <v>725</v>
      </c>
      <c r="P119" s="54"/>
      <c r="Q119" s="82">
        <v>39.928800000000003</v>
      </c>
      <c r="R119" s="52" t="s">
        <v>35</v>
      </c>
      <c r="S119" s="91" t="s">
        <v>36</v>
      </c>
      <c r="T119" s="99" t="s">
        <v>98</v>
      </c>
      <c r="U119" s="54"/>
      <c r="V119" s="118">
        <v>120</v>
      </c>
      <c r="W119" s="54"/>
      <c r="X119" s="11">
        <v>119</v>
      </c>
      <c r="Y119" s="54"/>
      <c r="Z119" s="91">
        <v>12.115675857592731</v>
      </c>
      <c r="AA119" s="52" t="s">
        <v>35</v>
      </c>
      <c r="AB119" s="54"/>
      <c r="AC119" s="75">
        <v>6.3</v>
      </c>
      <c r="AD119" s="59"/>
      <c r="AE119" s="75">
        <v>6.3</v>
      </c>
      <c r="AF119" s="59"/>
      <c r="AG119" s="91">
        <v>5.6</v>
      </c>
      <c r="AH119" s="54"/>
      <c r="AI119" s="103">
        <v>96.257000000000005</v>
      </c>
      <c r="AJ119" s="52" t="s">
        <v>41</v>
      </c>
      <c r="AK119" s="54"/>
      <c r="AL119" s="55" t="s">
        <v>44</v>
      </c>
      <c r="AM119" s="56"/>
      <c r="AN119" s="55">
        <v>1.9952402701988028</v>
      </c>
      <c r="AO119" s="57"/>
      <c r="AP119" s="58">
        <v>8</v>
      </c>
      <c r="AQ119" s="54"/>
      <c r="AR119" s="58">
        <v>5</v>
      </c>
      <c r="AS119" s="54"/>
      <c r="AT119" s="106">
        <v>13</v>
      </c>
      <c r="AU119" s="54"/>
      <c r="AV119" s="75">
        <v>1.7666666666666666</v>
      </c>
      <c r="AW119" s="54"/>
      <c r="AX119" s="75">
        <v>11.133333333333333</v>
      </c>
      <c r="AY119" s="59"/>
      <c r="AZ119" s="75">
        <v>2.95</v>
      </c>
      <c r="BA119" s="59"/>
      <c r="BB119" s="75">
        <v>17.366666666666667</v>
      </c>
      <c r="BC119" s="57"/>
      <c r="BD119" s="55">
        <v>4.4000000000000004</v>
      </c>
      <c r="BE119" s="70"/>
      <c r="BF119" s="55">
        <v>95.6</v>
      </c>
      <c r="BG119" s="54"/>
      <c r="BH119" s="60">
        <v>7800</v>
      </c>
    </row>
    <row r="120" spans="1:60" s="61" customFormat="1" ht="15.75" customHeight="1" x14ac:dyDescent="0.3">
      <c r="A120" s="8" t="s">
        <v>543</v>
      </c>
      <c r="B120" s="8" t="s">
        <v>544</v>
      </c>
      <c r="C120" s="123"/>
      <c r="D120" s="73">
        <v>11.776199999999999</v>
      </c>
      <c r="E120" s="52" t="s">
        <v>35</v>
      </c>
      <c r="F120" s="83" t="s">
        <v>36</v>
      </c>
      <c r="G120" s="99" t="s">
        <v>113</v>
      </c>
      <c r="H120" s="13"/>
      <c r="I120" s="87">
        <v>0.89043000000000005</v>
      </c>
      <c r="J120" s="89" t="s">
        <v>36</v>
      </c>
      <c r="K120" s="53"/>
      <c r="L120" s="73">
        <v>7.7565999999999997</v>
      </c>
      <c r="M120" s="52" t="s">
        <v>41</v>
      </c>
      <c r="N120" s="75" t="s">
        <v>39</v>
      </c>
      <c r="O120" s="99" t="s">
        <v>133</v>
      </c>
      <c r="P120" s="54"/>
      <c r="Q120" s="73">
        <v>38.468800000000002</v>
      </c>
      <c r="R120" s="52" t="s">
        <v>41</v>
      </c>
      <c r="S120" s="91" t="s">
        <v>36</v>
      </c>
      <c r="T120" s="99" t="s">
        <v>466</v>
      </c>
      <c r="U120" s="54"/>
      <c r="V120" s="118">
        <v>177</v>
      </c>
      <c r="W120" s="54"/>
      <c r="X120" s="11">
        <v>-16</v>
      </c>
      <c r="Y120" s="54"/>
      <c r="Z120" s="75">
        <v>8.4788343172968226</v>
      </c>
      <c r="AA120" s="52" t="s">
        <v>41</v>
      </c>
      <c r="AB120" s="54"/>
      <c r="AC120" s="75">
        <v>6.3</v>
      </c>
      <c r="AD120" s="59"/>
      <c r="AE120" s="75">
        <v>6.1</v>
      </c>
      <c r="AF120" s="59"/>
      <c r="AG120" s="75">
        <v>5.9</v>
      </c>
      <c r="AH120" s="54"/>
      <c r="AI120" s="101">
        <v>40.680999999999997</v>
      </c>
      <c r="AJ120" s="52" t="s">
        <v>38</v>
      </c>
      <c r="AK120" s="54"/>
      <c r="AL120" s="55" t="s">
        <v>44</v>
      </c>
      <c r="AM120" s="56"/>
      <c r="AN120" s="55">
        <v>6.9086798140937065</v>
      </c>
      <c r="AO120" s="57"/>
      <c r="AP120" s="58">
        <v>9</v>
      </c>
      <c r="AQ120" s="54"/>
      <c r="AR120" s="58">
        <v>5</v>
      </c>
      <c r="AS120" s="54"/>
      <c r="AT120" s="106">
        <v>13</v>
      </c>
      <c r="AU120" s="54"/>
      <c r="AV120" s="75">
        <v>1.7666666666666666</v>
      </c>
      <c r="AW120" s="54"/>
      <c r="AX120" s="75">
        <v>11.666666666666666</v>
      </c>
      <c r="AY120" s="59"/>
      <c r="AZ120" s="91">
        <v>3.2</v>
      </c>
      <c r="BA120" s="59"/>
      <c r="BB120" s="75">
        <v>17.7</v>
      </c>
      <c r="BC120" s="57"/>
      <c r="BD120" s="55">
        <v>4.5999999999999996</v>
      </c>
      <c r="BE120" s="70"/>
      <c r="BF120" s="55">
        <v>95.4</v>
      </c>
      <c r="BG120" s="54"/>
      <c r="BH120" s="60">
        <v>8800</v>
      </c>
    </row>
    <row r="121" spans="1:60" s="61" customFormat="1" ht="15.75" customHeight="1" x14ac:dyDescent="0.3">
      <c r="A121" s="8" t="s">
        <v>548</v>
      </c>
      <c r="B121" s="8" t="s">
        <v>549</v>
      </c>
      <c r="C121" s="123"/>
      <c r="D121" s="73">
        <v>10.1037</v>
      </c>
      <c r="E121" s="52" t="s">
        <v>35</v>
      </c>
      <c r="F121" s="84" t="s">
        <v>42</v>
      </c>
      <c r="G121" s="99" t="s">
        <v>381</v>
      </c>
      <c r="H121" s="13"/>
      <c r="I121" s="74">
        <v>0.62932999999999995</v>
      </c>
      <c r="J121" s="89" t="s">
        <v>36</v>
      </c>
      <c r="K121" s="53"/>
      <c r="L121" s="73">
        <v>7.5476999999999999</v>
      </c>
      <c r="M121" s="52" t="s">
        <v>38</v>
      </c>
      <c r="N121" s="75" t="s">
        <v>39</v>
      </c>
      <c r="O121" s="99" t="s">
        <v>303</v>
      </c>
      <c r="P121" s="54"/>
      <c r="Q121" s="73">
        <v>31.0931</v>
      </c>
      <c r="R121" s="52" t="s">
        <v>41</v>
      </c>
      <c r="S121" s="91" t="s">
        <v>36</v>
      </c>
      <c r="T121" s="99" t="s">
        <v>723</v>
      </c>
      <c r="U121" s="54"/>
      <c r="V121" s="118">
        <v>104</v>
      </c>
      <c r="W121" s="54"/>
      <c r="X121" s="11">
        <v>-22</v>
      </c>
      <c r="Y121" s="54"/>
      <c r="Z121" s="92">
        <v>5.7434972184633892</v>
      </c>
      <c r="AA121" s="52" t="s">
        <v>41</v>
      </c>
      <c r="AB121" s="54"/>
      <c r="AC121" s="52" t="s">
        <v>43</v>
      </c>
      <c r="AD121" s="59"/>
      <c r="AE121" s="52" t="s">
        <v>43</v>
      </c>
      <c r="AF121" s="59"/>
      <c r="AG121" s="52" t="s">
        <v>43</v>
      </c>
      <c r="AH121" s="54"/>
      <c r="AI121" s="101">
        <v>53.149000000000001</v>
      </c>
      <c r="AJ121" s="52" t="s">
        <v>38</v>
      </c>
      <c r="AK121" s="54"/>
      <c r="AL121" s="55" t="s">
        <v>44</v>
      </c>
      <c r="AM121" s="56"/>
      <c r="AN121" s="55">
        <v>16.298301007367314</v>
      </c>
      <c r="AO121" s="57"/>
      <c r="AP121" s="58">
        <v>10</v>
      </c>
      <c r="AQ121" s="54"/>
      <c r="AR121" s="58">
        <v>3</v>
      </c>
      <c r="AS121" s="54"/>
      <c r="AT121" s="104">
        <v>15</v>
      </c>
      <c r="AU121" s="54"/>
      <c r="AV121" s="92">
        <v>1.4166666666666667</v>
      </c>
      <c r="AW121" s="54"/>
      <c r="AX121" s="91">
        <v>14.316666666666666</v>
      </c>
      <c r="AY121" s="59"/>
      <c r="AZ121" s="91">
        <v>3.85</v>
      </c>
      <c r="BA121" s="59"/>
      <c r="BB121" s="91">
        <v>20.983333333333334</v>
      </c>
      <c r="BC121" s="57"/>
      <c r="BD121" s="55">
        <v>2.9</v>
      </c>
      <c r="BE121" s="70"/>
      <c r="BF121" s="55">
        <v>97.1</v>
      </c>
      <c r="BG121" s="54"/>
      <c r="BH121" s="60">
        <v>9700</v>
      </c>
    </row>
    <row r="122" spans="1:60" s="61" customFormat="1" ht="15.75" customHeight="1" x14ac:dyDescent="0.3">
      <c r="A122" s="8" t="s">
        <v>555</v>
      </c>
      <c r="B122" s="8" t="s">
        <v>556</v>
      </c>
      <c r="C122" s="123"/>
      <c r="D122" s="73">
        <v>9.9159000000000006</v>
      </c>
      <c r="E122" s="52" t="s">
        <v>38</v>
      </c>
      <c r="F122" s="85" t="s">
        <v>39</v>
      </c>
      <c r="G122" s="99" t="s">
        <v>550</v>
      </c>
      <c r="H122" s="13"/>
      <c r="I122" s="86">
        <v>0.31117</v>
      </c>
      <c r="J122" s="90" t="s">
        <v>42</v>
      </c>
      <c r="K122" s="53"/>
      <c r="L122" s="81">
        <v>5.3981000000000003</v>
      </c>
      <c r="M122" s="52" t="s">
        <v>41</v>
      </c>
      <c r="N122" s="92" t="s">
        <v>42</v>
      </c>
      <c r="O122" s="99" t="s">
        <v>68</v>
      </c>
      <c r="P122" s="54"/>
      <c r="Q122" s="81">
        <v>23.214300000000001</v>
      </c>
      <c r="R122" s="52" t="s">
        <v>38</v>
      </c>
      <c r="S122" s="75" t="s">
        <v>39</v>
      </c>
      <c r="T122" s="99" t="s">
        <v>98</v>
      </c>
      <c r="U122" s="54"/>
      <c r="V122" s="117">
        <v>26</v>
      </c>
      <c r="W122" s="54"/>
      <c r="X122" s="11">
        <v>-12</v>
      </c>
      <c r="Y122" s="54"/>
      <c r="Z122" s="92">
        <v>7.228413224289322</v>
      </c>
      <c r="AA122" s="52" t="s">
        <v>41</v>
      </c>
      <c r="AB122" s="54"/>
      <c r="AC122" s="52" t="s">
        <v>43</v>
      </c>
      <c r="AD122" s="59"/>
      <c r="AE122" s="52" t="s">
        <v>43</v>
      </c>
      <c r="AF122" s="59"/>
      <c r="AG122" s="52" t="s">
        <v>43</v>
      </c>
      <c r="AH122" s="54"/>
      <c r="AI122" s="101">
        <v>30.658000000000001</v>
      </c>
      <c r="AJ122" s="52" t="s">
        <v>41</v>
      </c>
      <c r="AK122" s="54"/>
      <c r="AL122" s="55" t="s">
        <v>44</v>
      </c>
      <c r="AM122" s="56"/>
      <c r="AN122" s="55">
        <v>2.9886708523503929</v>
      </c>
      <c r="AO122" s="57"/>
      <c r="AP122" s="58">
        <v>9</v>
      </c>
      <c r="AQ122" s="54"/>
      <c r="AR122" s="58">
        <v>3</v>
      </c>
      <c r="AS122" s="54"/>
      <c r="AT122" s="105">
        <v>12</v>
      </c>
      <c r="AU122" s="54"/>
      <c r="AV122" s="75">
        <v>1.6333333333333333</v>
      </c>
      <c r="AW122" s="54"/>
      <c r="AX122" s="92">
        <v>8.5666666666666664</v>
      </c>
      <c r="AY122" s="59"/>
      <c r="AZ122" s="92">
        <v>2.7333333333333334</v>
      </c>
      <c r="BA122" s="59"/>
      <c r="BB122" s="92">
        <v>12.866666666666667</v>
      </c>
      <c r="BC122" s="57"/>
      <c r="BD122" s="55">
        <v>6.7</v>
      </c>
      <c r="BE122" s="70"/>
      <c r="BF122" s="55">
        <v>93.3</v>
      </c>
      <c r="BG122" s="54"/>
      <c r="BH122" s="60">
        <v>7200</v>
      </c>
    </row>
    <row r="123" spans="1:60" s="61" customFormat="1" ht="15.75" customHeight="1" x14ac:dyDescent="0.3">
      <c r="A123" s="8" t="s">
        <v>568</v>
      </c>
      <c r="B123" s="8" t="s">
        <v>569</v>
      </c>
      <c r="C123" s="123"/>
      <c r="D123" s="73">
        <v>9.6270000000000007</v>
      </c>
      <c r="E123" s="52" t="s">
        <v>35</v>
      </c>
      <c r="F123" s="84" t="s">
        <v>42</v>
      </c>
      <c r="G123" s="99" t="s">
        <v>251</v>
      </c>
      <c r="H123" s="13"/>
      <c r="I123" s="87">
        <v>0.71987000000000001</v>
      </c>
      <c r="J123" s="89" t="s">
        <v>36</v>
      </c>
      <c r="K123" s="53"/>
      <c r="L123" s="73">
        <v>8.1644000000000005</v>
      </c>
      <c r="M123" s="52" t="s">
        <v>38</v>
      </c>
      <c r="N123" s="75" t="s">
        <v>39</v>
      </c>
      <c r="O123" s="99" t="s">
        <v>72</v>
      </c>
      <c r="P123" s="54"/>
      <c r="Q123" s="81">
        <v>25.136199999999999</v>
      </c>
      <c r="R123" s="52" t="s">
        <v>38</v>
      </c>
      <c r="S123" s="92" t="s">
        <v>42</v>
      </c>
      <c r="T123" s="99" t="s">
        <v>612</v>
      </c>
      <c r="U123" s="54"/>
      <c r="V123" s="118">
        <v>93</v>
      </c>
      <c r="W123" s="54"/>
      <c r="X123" s="11">
        <v>23</v>
      </c>
      <c r="Y123" s="54"/>
      <c r="Z123" s="75">
        <v>10.768068658491506</v>
      </c>
      <c r="AA123" s="52" t="s">
        <v>35</v>
      </c>
      <c r="AB123" s="54"/>
      <c r="AC123" s="75">
        <v>6.3</v>
      </c>
      <c r="AD123" s="59"/>
      <c r="AE123" s="75">
        <v>6.3</v>
      </c>
      <c r="AF123" s="59"/>
      <c r="AG123" s="75">
        <v>5.9</v>
      </c>
      <c r="AH123" s="54"/>
      <c r="AI123" s="101">
        <v>17.821000000000002</v>
      </c>
      <c r="AJ123" s="52" t="s">
        <v>41</v>
      </c>
      <c r="AK123" s="54"/>
      <c r="AL123" s="55" t="s">
        <v>44</v>
      </c>
      <c r="AM123" s="56"/>
      <c r="AN123" s="55">
        <v>2.2982594300959485</v>
      </c>
      <c r="AO123" s="57"/>
      <c r="AP123" s="58">
        <v>10</v>
      </c>
      <c r="AQ123" s="54"/>
      <c r="AR123" s="58">
        <v>5</v>
      </c>
      <c r="AS123" s="54"/>
      <c r="AT123" s="106">
        <v>14</v>
      </c>
      <c r="AU123" s="54"/>
      <c r="AV123" s="91">
        <v>2.5166666666666666</v>
      </c>
      <c r="AW123" s="54"/>
      <c r="AX123" s="91">
        <v>15.133333333333333</v>
      </c>
      <c r="AY123" s="59"/>
      <c r="AZ123" s="52" t="s">
        <v>43</v>
      </c>
      <c r="BA123" s="59"/>
      <c r="BB123" s="52" t="s">
        <v>43</v>
      </c>
      <c r="BC123" s="57"/>
      <c r="BD123" s="55">
        <v>3.1</v>
      </c>
      <c r="BE123" s="70"/>
      <c r="BF123" s="55">
        <v>96.9</v>
      </c>
      <c r="BG123" s="54"/>
      <c r="BH123" s="60">
        <v>7300</v>
      </c>
    </row>
    <row r="124" spans="1:60" s="61" customFormat="1" ht="15.75" customHeight="1" x14ac:dyDescent="0.3">
      <c r="A124" s="8" t="s">
        <v>570</v>
      </c>
      <c r="B124" s="8" t="s">
        <v>571</v>
      </c>
      <c r="C124" s="123"/>
      <c r="D124" s="73">
        <v>11.127800000000001</v>
      </c>
      <c r="E124" s="52" t="s">
        <v>38</v>
      </c>
      <c r="F124" s="85" t="s">
        <v>39</v>
      </c>
      <c r="G124" s="99" t="s">
        <v>251</v>
      </c>
      <c r="H124" s="13"/>
      <c r="I124" s="74">
        <v>0.47193000000000002</v>
      </c>
      <c r="J124" s="90" t="s">
        <v>42</v>
      </c>
      <c r="K124" s="53"/>
      <c r="L124" s="73">
        <v>8.5356000000000005</v>
      </c>
      <c r="M124" s="52" t="s">
        <v>38</v>
      </c>
      <c r="N124" s="75" t="s">
        <v>39</v>
      </c>
      <c r="O124" s="99" t="s">
        <v>68</v>
      </c>
      <c r="P124" s="54"/>
      <c r="Q124" s="73">
        <v>32.975999999999999</v>
      </c>
      <c r="R124" s="52" t="s">
        <v>38</v>
      </c>
      <c r="S124" s="91" t="s">
        <v>36</v>
      </c>
      <c r="T124" s="99" t="s">
        <v>750</v>
      </c>
      <c r="U124" s="54"/>
      <c r="V124" s="118">
        <v>162</v>
      </c>
      <c r="W124" s="54"/>
      <c r="X124" s="11">
        <v>6</v>
      </c>
      <c r="Y124" s="54"/>
      <c r="Z124" s="75">
        <v>8.6837378955359288</v>
      </c>
      <c r="AA124" s="52" t="s">
        <v>35</v>
      </c>
      <c r="AB124" s="54"/>
      <c r="AC124" s="52" t="s">
        <v>43</v>
      </c>
      <c r="AD124" s="59"/>
      <c r="AE124" s="52" t="s">
        <v>43</v>
      </c>
      <c r="AF124" s="59"/>
      <c r="AG124" s="52" t="s">
        <v>43</v>
      </c>
      <c r="AH124" s="54"/>
      <c r="AI124" s="103">
        <v>118.746</v>
      </c>
      <c r="AJ124" s="52" t="s">
        <v>41</v>
      </c>
      <c r="AK124" s="54"/>
      <c r="AL124" s="55" t="s">
        <v>44</v>
      </c>
      <c r="AM124" s="56"/>
      <c r="AN124" s="55">
        <v>2.9624692180932803</v>
      </c>
      <c r="AO124" s="57"/>
      <c r="AP124" s="58">
        <v>9</v>
      </c>
      <c r="AQ124" s="54"/>
      <c r="AR124" s="58">
        <v>5</v>
      </c>
      <c r="AS124" s="54"/>
      <c r="AT124" s="104">
        <v>16</v>
      </c>
      <c r="AU124" s="54"/>
      <c r="AV124" s="92">
        <v>1.3833333333333333</v>
      </c>
      <c r="AW124" s="54"/>
      <c r="AX124" s="75">
        <v>10.5</v>
      </c>
      <c r="AY124" s="59"/>
      <c r="AZ124" s="75">
        <v>2.8333333333333335</v>
      </c>
      <c r="BA124" s="59"/>
      <c r="BB124" s="75">
        <v>18.166666666666668</v>
      </c>
      <c r="BC124" s="57"/>
      <c r="BD124" s="55">
        <v>5.8</v>
      </c>
      <c r="BE124" s="70"/>
      <c r="BF124" s="55">
        <v>94.2</v>
      </c>
      <c r="BG124" s="54"/>
      <c r="BH124" s="60">
        <v>8400</v>
      </c>
    </row>
    <row r="125" spans="1:60" s="61" customFormat="1" ht="15.75" customHeight="1" x14ac:dyDescent="0.3">
      <c r="A125" s="8" t="s">
        <v>591</v>
      </c>
      <c r="B125" s="8" t="s">
        <v>592</v>
      </c>
      <c r="C125" s="123"/>
      <c r="D125" s="81">
        <v>8.4933999999999994</v>
      </c>
      <c r="E125" s="52" t="s">
        <v>38</v>
      </c>
      <c r="F125" s="84" t="s">
        <v>42</v>
      </c>
      <c r="G125" s="99" t="s">
        <v>279</v>
      </c>
      <c r="H125" s="13"/>
      <c r="I125" s="74">
        <v>0.39428000000000002</v>
      </c>
      <c r="J125" s="76" t="s">
        <v>39</v>
      </c>
      <c r="K125" s="53"/>
      <c r="L125" s="73">
        <v>7.0244</v>
      </c>
      <c r="M125" s="52" t="s">
        <v>41</v>
      </c>
      <c r="N125" s="75" t="s">
        <v>39</v>
      </c>
      <c r="O125" s="99" t="s">
        <v>59</v>
      </c>
      <c r="P125" s="54"/>
      <c r="Q125" s="73">
        <v>28.391300000000001</v>
      </c>
      <c r="R125" s="52" t="s">
        <v>35</v>
      </c>
      <c r="S125" s="75" t="s">
        <v>39</v>
      </c>
      <c r="T125" s="99" t="s">
        <v>667</v>
      </c>
      <c r="U125" s="54"/>
      <c r="V125" s="117">
        <v>35</v>
      </c>
      <c r="W125" s="54"/>
      <c r="X125" s="11">
        <v>1</v>
      </c>
      <c r="Y125" s="54"/>
      <c r="Z125" s="92">
        <v>6.6504633957426353</v>
      </c>
      <c r="AA125" s="52" t="s">
        <v>35</v>
      </c>
      <c r="AB125" s="54"/>
      <c r="AC125" s="92">
        <v>7.7</v>
      </c>
      <c r="AD125" s="59"/>
      <c r="AE125" s="92">
        <v>7.7</v>
      </c>
      <c r="AF125" s="59"/>
      <c r="AG125" s="92">
        <v>6.9</v>
      </c>
      <c r="AH125" s="54"/>
      <c r="AI125" s="101">
        <v>28.337</v>
      </c>
      <c r="AJ125" s="52" t="s">
        <v>35</v>
      </c>
      <c r="AK125" s="54"/>
      <c r="AL125" s="55" t="s">
        <v>44</v>
      </c>
      <c r="AM125" s="56"/>
      <c r="AN125" s="55">
        <v>1.0950562217889479</v>
      </c>
      <c r="AO125" s="57"/>
      <c r="AP125" s="58">
        <v>10</v>
      </c>
      <c r="AQ125" s="54"/>
      <c r="AR125" s="58">
        <v>5</v>
      </c>
      <c r="AS125" s="54"/>
      <c r="AT125" s="106">
        <v>13</v>
      </c>
      <c r="AU125" s="54"/>
      <c r="AV125" s="75">
        <v>1.7166666666666666</v>
      </c>
      <c r="AW125" s="54"/>
      <c r="AX125" s="75">
        <v>13.65</v>
      </c>
      <c r="AY125" s="59"/>
      <c r="AZ125" s="92">
        <v>2.65</v>
      </c>
      <c r="BA125" s="59"/>
      <c r="BB125" s="75">
        <v>13.016666666666667</v>
      </c>
      <c r="BC125" s="57"/>
      <c r="BD125" s="55">
        <v>5</v>
      </c>
      <c r="BE125" s="70"/>
      <c r="BF125" s="55">
        <v>95</v>
      </c>
      <c r="BG125" s="54"/>
      <c r="BH125" s="60">
        <v>7300</v>
      </c>
    </row>
    <row r="126" spans="1:60" s="61" customFormat="1" ht="15.75" customHeight="1" x14ac:dyDescent="0.3">
      <c r="A126" s="8" t="s">
        <v>645</v>
      </c>
      <c r="B126" s="8" t="s">
        <v>646</v>
      </c>
      <c r="C126" s="123"/>
      <c r="D126" s="73">
        <v>10.0784</v>
      </c>
      <c r="E126" s="52" t="s">
        <v>38</v>
      </c>
      <c r="F126" s="85" t="s">
        <v>39</v>
      </c>
      <c r="G126" s="99" t="s">
        <v>124</v>
      </c>
      <c r="H126" s="13"/>
      <c r="I126" s="74">
        <v>0.48652000000000001</v>
      </c>
      <c r="J126" s="76" t="s">
        <v>39</v>
      </c>
      <c r="K126" s="53"/>
      <c r="L126" s="73">
        <v>10.3788</v>
      </c>
      <c r="M126" s="52" t="s">
        <v>41</v>
      </c>
      <c r="N126" s="75" t="s">
        <v>39</v>
      </c>
      <c r="O126" s="99" t="s">
        <v>726</v>
      </c>
      <c r="P126" s="54"/>
      <c r="Q126" s="73">
        <v>36.931199999999997</v>
      </c>
      <c r="R126" s="52" t="s">
        <v>35</v>
      </c>
      <c r="S126" s="75" t="s">
        <v>39</v>
      </c>
      <c r="T126" s="99" t="s">
        <v>212</v>
      </c>
      <c r="U126" s="54"/>
      <c r="V126" s="118">
        <v>175</v>
      </c>
      <c r="W126" s="54"/>
      <c r="X126" s="11">
        <v>-5</v>
      </c>
      <c r="Y126" s="54"/>
      <c r="Z126" s="75">
        <v>9.6491453981989412</v>
      </c>
      <c r="AA126" s="52" t="s">
        <v>35</v>
      </c>
      <c r="AB126" s="54"/>
      <c r="AC126" s="91">
        <v>5.0999999999999996</v>
      </c>
      <c r="AD126" s="59"/>
      <c r="AE126" s="91">
        <v>5.0999999999999996</v>
      </c>
      <c r="AF126" s="59"/>
      <c r="AG126" s="75">
        <v>5.8</v>
      </c>
      <c r="AH126" s="54"/>
      <c r="AI126" s="101">
        <v>26.853000000000002</v>
      </c>
      <c r="AJ126" s="52" t="s">
        <v>41</v>
      </c>
      <c r="AK126" s="54"/>
      <c r="AL126" s="55" t="s">
        <v>44</v>
      </c>
      <c r="AM126" s="56"/>
      <c r="AN126" s="55">
        <v>0.30046271257736917</v>
      </c>
      <c r="AO126" s="57"/>
      <c r="AP126" s="58">
        <v>10</v>
      </c>
      <c r="AQ126" s="54"/>
      <c r="AR126" s="58">
        <v>5</v>
      </c>
      <c r="AS126" s="54"/>
      <c r="AT126" s="105">
        <v>10</v>
      </c>
      <c r="AU126" s="54"/>
      <c r="AV126" s="75">
        <v>1.5833333333333333</v>
      </c>
      <c r="AW126" s="54"/>
      <c r="AX126" s="75">
        <v>11.416666666666666</v>
      </c>
      <c r="AY126" s="59"/>
      <c r="AZ126" s="75">
        <v>2.95</v>
      </c>
      <c r="BA126" s="59"/>
      <c r="BB126" s="75">
        <v>14.633333333333333</v>
      </c>
      <c r="BC126" s="57"/>
      <c r="BD126" s="55">
        <v>4.5</v>
      </c>
      <c r="BE126" s="70"/>
      <c r="BF126" s="55">
        <v>95.5</v>
      </c>
      <c r="BG126" s="54"/>
      <c r="BH126" s="60">
        <v>7100</v>
      </c>
    </row>
    <row r="127" spans="1:60" s="61" customFormat="1" ht="15.75" customHeight="1" x14ac:dyDescent="0.3">
      <c r="A127" s="8" t="s">
        <v>647</v>
      </c>
      <c r="B127" s="8" t="s">
        <v>648</v>
      </c>
      <c r="C127" s="123"/>
      <c r="D127" s="82">
        <v>13.4285</v>
      </c>
      <c r="E127" s="52" t="s">
        <v>35</v>
      </c>
      <c r="F127" s="83" t="s">
        <v>36</v>
      </c>
      <c r="G127" s="99" t="s">
        <v>130</v>
      </c>
      <c r="H127" s="13"/>
      <c r="I127" s="74">
        <v>0.51514000000000004</v>
      </c>
      <c r="J127" s="76" t="s">
        <v>39</v>
      </c>
      <c r="K127" s="53"/>
      <c r="L127" s="81">
        <v>6.3305999999999996</v>
      </c>
      <c r="M127" s="52" t="s">
        <v>35</v>
      </c>
      <c r="N127" s="75" t="s">
        <v>39</v>
      </c>
      <c r="O127" s="99" t="s">
        <v>1158</v>
      </c>
      <c r="P127" s="54"/>
      <c r="Q127" s="81">
        <v>14.8864</v>
      </c>
      <c r="R127" s="52" t="s">
        <v>35</v>
      </c>
      <c r="S127" s="92" t="s">
        <v>42</v>
      </c>
      <c r="T127" s="99" t="s">
        <v>762</v>
      </c>
      <c r="U127" s="54"/>
      <c r="V127" s="118">
        <v>79</v>
      </c>
      <c r="W127" s="54"/>
      <c r="X127" s="11">
        <v>26</v>
      </c>
      <c r="Y127" s="54"/>
      <c r="Z127" s="92">
        <v>5.3713934929404541</v>
      </c>
      <c r="AA127" s="52" t="s">
        <v>38</v>
      </c>
      <c r="AB127" s="54"/>
      <c r="AC127" s="92">
        <v>7.6</v>
      </c>
      <c r="AD127" s="59"/>
      <c r="AE127" s="92">
        <v>7.6</v>
      </c>
      <c r="AF127" s="59"/>
      <c r="AG127" s="92">
        <v>7.1</v>
      </c>
      <c r="AH127" s="54"/>
      <c r="AI127" s="102">
        <v>11.395</v>
      </c>
      <c r="AJ127" s="52" t="s">
        <v>38</v>
      </c>
      <c r="AK127" s="54"/>
      <c r="AL127" s="55" t="s">
        <v>56</v>
      </c>
      <c r="AM127" s="56"/>
      <c r="AN127" s="55">
        <v>3.8367096378146101E-2</v>
      </c>
      <c r="AO127" s="57"/>
      <c r="AP127" s="58">
        <v>9</v>
      </c>
      <c r="AQ127" s="54"/>
      <c r="AR127" s="58">
        <v>5</v>
      </c>
      <c r="AS127" s="54"/>
      <c r="AT127" s="106">
        <v>13</v>
      </c>
      <c r="AU127" s="54"/>
      <c r="AV127" s="92">
        <v>1.2666666666666666</v>
      </c>
      <c r="AW127" s="54"/>
      <c r="AX127" s="75">
        <v>11.966666666666667</v>
      </c>
      <c r="AY127" s="59"/>
      <c r="AZ127" s="92">
        <v>2.7</v>
      </c>
      <c r="BA127" s="59"/>
      <c r="BB127" s="75">
        <v>17.266666666666666</v>
      </c>
      <c r="BC127" s="57"/>
      <c r="BD127" s="55">
        <v>16.7</v>
      </c>
      <c r="BE127" s="70"/>
      <c r="BF127" s="55">
        <v>83.3</v>
      </c>
      <c r="BG127" s="54"/>
      <c r="BH127" s="60">
        <v>7700</v>
      </c>
    </row>
    <row r="128" spans="1:60" s="61" customFormat="1" ht="15.75" customHeight="1" x14ac:dyDescent="0.3">
      <c r="A128" s="8" t="s">
        <v>674</v>
      </c>
      <c r="B128" s="8" t="s">
        <v>675</v>
      </c>
      <c r="C128" s="123"/>
      <c r="D128" s="81">
        <v>8.7864000000000004</v>
      </c>
      <c r="E128" s="52" t="s">
        <v>35</v>
      </c>
      <c r="F128" s="85" t="s">
        <v>39</v>
      </c>
      <c r="G128" s="99" t="s">
        <v>147</v>
      </c>
      <c r="H128" s="13"/>
      <c r="I128" s="87">
        <v>0.73351</v>
      </c>
      <c r="J128" s="76" t="s">
        <v>39</v>
      </c>
      <c r="K128" s="53"/>
      <c r="L128" s="82">
        <v>12.7178</v>
      </c>
      <c r="M128" s="52" t="s">
        <v>35</v>
      </c>
      <c r="N128" s="75" t="s">
        <v>39</v>
      </c>
      <c r="O128" s="99" t="s">
        <v>726</v>
      </c>
      <c r="P128" s="54"/>
      <c r="Q128" s="82">
        <v>47.884999999999998</v>
      </c>
      <c r="R128" s="52" t="s">
        <v>35</v>
      </c>
      <c r="S128" s="91" t="s">
        <v>36</v>
      </c>
      <c r="T128" s="99" t="s">
        <v>754</v>
      </c>
      <c r="U128" s="54"/>
      <c r="V128" s="118">
        <v>170</v>
      </c>
      <c r="W128" s="54"/>
      <c r="X128" s="11">
        <v>44</v>
      </c>
      <c r="Y128" s="54"/>
      <c r="Z128" s="91">
        <v>12.524436615179704</v>
      </c>
      <c r="AA128" s="52" t="s">
        <v>35</v>
      </c>
      <c r="AB128" s="54"/>
      <c r="AC128" s="52" t="s">
        <v>43</v>
      </c>
      <c r="AD128" s="59"/>
      <c r="AE128" s="52" t="s">
        <v>43</v>
      </c>
      <c r="AF128" s="59"/>
      <c r="AG128" s="52" t="s">
        <v>43</v>
      </c>
      <c r="AH128" s="54"/>
      <c r="AI128" s="102">
        <v>7.81</v>
      </c>
      <c r="AJ128" s="52" t="s">
        <v>35</v>
      </c>
      <c r="AK128" s="54"/>
      <c r="AL128" s="55" t="s">
        <v>44</v>
      </c>
      <c r="AM128" s="56"/>
      <c r="AN128" s="55">
        <v>0.68744763582461499</v>
      </c>
      <c r="AO128" s="57"/>
      <c r="AP128" s="58">
        <v>10</v>
      </c>
      <c r="AQ128" s="54"/>
      <c r="AR128" s="58">
        <v>5</v>
      </c>
      <c r="AS128" s="54"/>
      <c r="AT128" s="104">
        <v>15</v>
      </c>
      <c r="AU128" s="54"/>
      <c r="AV128" s="75">
        <v>1.7333333333333334</v>
      </c>
      <c r="AW128" s="54"/>
      <c r="AX128" s="92">
        <v>9.5833333333333339</v>
      </c>
      <c r="AY128" s="59"/>
      <c r="AZ128" s="92">
        <v>2.7833333333333332</v>
      </c>
      <c r="BA128" s="59"/>
      <c r="BB128" s="75">
        <v>15.516666666666667</v>
      </c>
      <c r="BC128" s="57"/>
      <c r="BD128" s="55">
        <v>8.8000000000000007</v>
      </c>
      <c r="BE128" s="70"/>
      <c r="BF128" s="55">
        <v>91.2</v>
      </c>
      <c r="BG128" s="54"/>
      <c r="BH128" s="60">
        <v>7900</v>
      </c>
    </row>
    <row r="129" spans="1:60" s="61" customFormat="1" ht="15.75" customHeight="1" x14ac:dyDescent="0.3">
      <c r="A129" s="8" t="s">
        <v>676</v>
      </c>
      <c r="B129" s="8" t="s">
        <v>677</v>
      </c>
      <c r="C129" s="123"/>
      <c r="D129" s="73">
        <v>10.720499999999999</v>
      </c>
      <c r="E129" s="52" t="s">
        <v>35</v>
      </c>
      <c r="F129" s="84" t="s">
        <v>42</v>
      </c>
      <c r="G129" s="99" t="s">
        <v>717</v>
      </c>
      <c r="H129" s="13"/>
      <c r="I129" s="74">
        <v>0.43014000000000002</v>
      </c>
      <c r="J129" s="76" t="s">
        <v>39</v>
      </c>
      <c r="K129" s="53"/>
      <c r="L129" s="81">
        <v>6.2369000000000003</v>
      </c>
      <c r="M129" s="52" t="s">
        <v>41</v>
      </c>
      <c r="N129" s="92" t="s">
        <v>42</v>
      </c>
      <c r="O129" s="99" t="s">
        <v>738</v>
      </c>
      <c r="P129" s="54"/>
      <c r="Q129" s="81">
        <v>19.371700000000001</v>
      </c>
      <c r="R129" s="52" t="s">
        <v>38</v>
      </c>
      <c r="S129" s="92" t="s">
        <v>42</v>
      </c>
      <c r="T129" s="99" t="s">
        <v>754</v>
      </c>
      <c r="U129" s="54"/>
      <c r="V129" s="117">
        <v>47</v>
      </c>
      <c r="W129" s="54"/>
      <c r="X129" s="11">
        <v>-26</v>
      </c>
      <c r="Y129" s="54"/>
      <c r="Z129" s="92">
        <v>6.0356968355703735</v>
      </c>
      <c r="AA129" s="52" t="s">
        <v>38</v>
      </c>
      <c r="AB129" s="54"/>
      <c r="AC129" s="75">
        <v>6.7</v>
      </c>
      <c r="AD129" s="59"/>
      <c r="AE129" s="75">
        <v>6.6</v>
      </c>
      <c r="AF129" s="59"/>
      <c r="AG129" s="75">
        <v>6.3</v>
      </c>
      <c r="AH129" s="54"/>
      <c r="AI129" s="101">
        <v>30.658000000000001</v>
      </c>
      <c r="AJ129" s="52" t="s">
        <v>41</v>
      </c>
      <c r="AK129" s="54"/>
      <c r="AL129" s="55" t="s">
        <v>44</v>
      </c>
      <c r="AM129" s="56"/>
      <c r="AN129" s="55">
        <v>2.241830253211853</v>
      </c>
      <c r="AO129" s="57"/>
      <c r="AP129" s="58">
        <v>8</v>
      </c>
      <c r="AQ129" s="54"/>
      <c r="AR129" s="58">
        <v>3</v>
      </c>
      <c r="AS129" s="54"/>
      <c r="AT129" s="105">
        <v>12</v>
      </c>
      <c r="AU129" s="54"/>
      <c r="AV129" s="75">
        <v>1.7333333333333334</v>
      </c>
      <c r="AW129" s="54"/>
      <c r="AX129" s="75">
        <v>13.4</v>
      </c>
      <c r="AY129" s="59"/>
      <c r="AZ129" s="92">
        <v>2.5166666666666666</v>
      </c>
      <c r="BA129" s="59"/>
      <c r="BB129" s="92">
        <v>10.483333333333333</v>
      </c>
      <c r="BC129" s="57"/>
      <c r="BD129" s="55">
        <v>6.7</v>
      </c>
      <c r="BE129" s="70"/>
      <c r="BF129" s="55">
        <v>93.3</v>
      </c>
      <c r="BG129" s="54"/>
      <c r="BH129" s="60">
        <v>6900</v>
      </c>
    </row>
    <row r="130" spans="1:60" s="61" customFormat="1" ht="15.75" customHeight="1" x14ac:dyDescent="0.3">
      <c r="A130" s="8" t="s">
        <v>682</v>
      </c>
      <c r="B130" s="8" t="s">
        <v>683</v>
      </c>
      <c r="C130" s="123"/>
      <c r="D130" s="81">
        <v>9.3460999999999999</v>
      </c>
      <c r="E130" s="52" t="s">
        <v>35</v>
      </c>
      <c r="F130" s="84" t="s">
        <v>42</v>
      </c>
      <c r="G130" s="99" t="s">
        <v>53</v>
      </c>
      <c r="H130" s="13"/>
      <c r="I130" s="74">
        <v>0.42447000000000001</v>
      </c>
      <c r="J130" s="90" t="s">
        <v>42</v>
      </c>
      <c r="K130" s="53"/>
      <c r="L130" s="73">
        <v>7.7824999999999998</v>
      </c>
      <c r="M130" s="52" t="s">
        <v>35</v>
      </c>
      <c r="N130" s="92" t="s">
        <v>42</v>
      </c>
      <c r="O130" s="99" t="s">
        <v>68</v>
      </c>
      <c r="P130" s="54"/>
      <c r="Q130" s="81">
        <v>25.7285</v>
      </c>
      <c r="R130" s="52" t="s">
        <v>38</v>
      </c>
      <c r="S130" s="92" t="s">
        <v>42</v>
      </c>
      <c r="T130" s="99" t="s">
        <v>251</v>
      </c>
      <c r="U130" s="54"/>
      <c r="V130" s="117">
        <v>68</v>
      </c>
      <c r="W130" s="54"/>
      <c r="X130" s="11">
        <v>19</v>
      </c>
      <c r="Y130" s="54"/>
      <c r="Z130" s="75">
        <v>8.2800284292821598</v>
      </c>
      <c r="AA130" s="52" t="s">
        <v>35</v>
      </c>
      <c r="AB130" s="54"/>
      <c r="AC130" s="52" t="s">
        <v>43</v>
      </c>
      <c r="AD130" s="59"/>
      <c r="AE130" s="52" t="s">
        <v>43</v>
      </c>
      <c r="AF130" s="59"/>
      <c r="AG130" s="52" t="s">
        <v>43</v>
      </c>
      <c r="AH130" s="54"/>
      <c r="AI130" s="101">
        <v>30.335999999999999</v>
      </c>
      <c r="AJ130" s="52" t="s">
        <v>38</v>
      </c>
      <c r="AK130" s="54"/>
      <c r="AL130" s="55" t="s">
        <v>44</v>
      </c>
      <c r="AM130" s="62"/>
      <c r="AN130" s="55">
        <v>2.0611229566453448</v>
      </c>
      <c r="AO130" s="57"/>
      <c r="AP130" s="58">
        <v>8</v>
      </c>
      <c r="AQ130" s="54"/>
      <c r="AR130" s="58">
        <v>5</v>
      </c>
      <c r="AS130" s="54"/>
      <c r="AT130" s="105">
        <v>10</v>
      </c>
      <c r="AU130" s="54"/>
      <c r="AV130" s="91">
        <v>1.9333333333333333</v>
      </c>
      <c r="AW130" s="54"/>
      <c r="AX130" s="75">
        <v>12.966666666666667</v>
      </c>
      <c r="AY130" s="59"/>
      <c r="AZ130" s="52" t="s">
        <v>43</v>
      </c>
      <c r="BA130" s="59"/>
      <c r="BB130" s="52" t="s">
        <v>43</v>
      </c>
      <c r="BC130" s="57"/>
      <c r="BD130" s="55">
        <v>3.2</v>
      </c>
      <c r="BE130" s="70"/>
      <c r="BF130" s="55">
        <v>96.8</v>
      </c>
      <c r="BG130" s="54"/>
      <c r="BH130" s="60">
        <v>5600</v>
      </c>
    </row>
    <row r="131" spans="1:60" s="61" customFormat="1" ht="15.75" customHeight="1" x14ac:dyDescent="0.3">
      <c r="A131" s="8" t="s">
        <v>686</v>
      </c>
      <c r="B131" s="8" t="s">
        <v>687</v>
      </c>
      <c r="C131" s="123"/>
      <c r="D131" s="81">
        <v>9.2204999999999995</v>
      </c>
      <c r="E131" s="52" t="s">
        <v>35</v>
      </c>
      <c r="F131" s="84" t="s">
        <v>42</v>
      </c>
      <c r="G131" s="99" t="s">
        <v>381</v>
      </c>
      <c r="H131" s="13"/>
      <c r="I131" s="86">
        <v>0.36092000000000002</v>
      </c>
      <c r="J131" s="76" t="s">
        <v>39</v>
      </c>
      <c r="K131" s="53"/>
      <c r="L131" s="73">
        <v>8.4535</v>
      </c>
      <c r="M131" s="52" t="s">
        <v>41</v>
      </c>
      <c r="N131" s="75" t="s">
        <v>39</v>
      </c>
      <c r="O131" s="99" t="s">
        <v>96</v>
      </c>
      <c r="P131" s="54"/>
      <c r="Q131" s="82">
        <v>42.178699999999999</v>
      </c>
      <c r="R131" s="52" t="s">
        <v>35</v>
      </c>
      <c r="S131" s="91" t="s">
        <v>36</v>
      </c>
      <c r="T131" s="99" t="s">
        <v>316</v>
      </c>
      <c r="U131" s="54"/>
      <c r="V131" s="118">
        <v>105</v>
      </c>
      <c r="W131" s="54"/>
      <c r="X131" s="11">
        <v>-26</v>
      </c>
      <c r="Y131" s="54"/>
      <c r="Z131" s="75">
        <v>8.5665380205726098</v>
      </c>
      <c r="AA131" s="52" t="s">
        <v>38</v>
      </c>
      <c r="AB131" s="54"/>
      <c r="AC131" s="75">
        <v>5.6</v>
      </c>
      <c r="AD131" s="59"/>
      <c r="AE131" s="75">
        <v>5.5</v>
      </c>
      <c r="AF131" s="59"/>
      <c r="AG131" s="91">
        <v>5.7</v>
      </c>
      <c r="AH131" s="54"/>
      <c r="AI131" s="101">
        <v>53.414000000000001</v>
      </c>
      <c r="AJ131" s="52" t="s">
        <v>35</v>
      </c>
      <c r="AK131" s="54"/>
      <c r="AL131" s="55" t="s">
        <v>44</v>
      </c>
      <c r="AM131" s="56"/>
      <c r="AN131" s="55">
        <v>0.57325560740872317</v>
      </c>
      <c r="AO131" s="57"/>
      <c r="AP131" s="58">
        <v>9</v>
      </c>
      <c r="AQ131" s="54"/>
      <c r="AR131" s="58">
        <v>5</v>
      </c>
      <c r="AS131" s="54"/>
      <c r="AT131" s="106">
        <v>14</v>
      </c>
      <c r="AU131" s="54"/>
      <c r="AV131" s="75">
        <v>1.8166666666666667</v>
      </c>
      <c r="AW131" s="54"/>
      <c r="AX131" s="75">
        <v>11.55</v>
      </c>
      <c r="AY131" s="59"/>
      <c r="AZ131" s="92">
        <v>2.7666666666666666</v>
      </c>
      <c r="BA131" s="59"/>
      <c r="BB131" s="92">
        <v>11.566666666666666</v>
      </c>
      <c r="BC131" s="57"/>
      <c r="BD131" s="55">
        <v>3.6</v>
      </c>
      <c r="BE131" s="70"/>
      <c r="BF131" s="55">
        <v>96.4</v>
      </c>
      <c r="BG131" s="54"/>
      <c r="BH131" s="60">
        <v>7300</v>
      </c>
    </row>
    <row r="132" spans="1:60" s="61" customFormat="1" ht="15.75" customHeight="1" x14ac:dyDescent="0.3">
      <c r="A132" s="8" t="s">
        <v>695</v>
      </c>
      <c r="B132" s="8" t="s">
        <v>696</v>
      </c>
      <c r="C132" s="123"/>
      <c r="D132" s="73">
        <v>11.797800000000001</v>
      </c>
      <c r="E132" s="52" t="s">
        <v>38</v>
      </c>
      <c r="F132" s="83" t="s">
        <v>36</v>
      </c>
      <c r="G132" s="99" t="s">
        <v>92</v>
      </c>
      <c r="H132" s="13"/>
      <c r="I132" s="87">
        <v>0.84979000000000005</v>
      </c>
      <c r="J132" s="89" t="s">
        <v>36</v>
      </c>
      <c r="K132" s="53"/>
      <c r="L132" s="82">
        <v>12.4011</v>
      </c>
      <c r="M132" s="52" t="s">
        <v>41</v>
      </c>
      <c r="N132" s="91" t="s">
        <v>36</v>
      </c>
      <c r="O132" s="99" t="s">
        <v>1132</v>
      </c>
      <c r="P132" s="54"/>
      <c r="Q132" s="82">
        <v>55.436399999999999</v>
      </c>
      <c r="R132" s="52" t="s">
        <v>35</v>
      </c>
      <c r="S132" s="91" t="s">
        <v>36</v>
      </c>
      <c r="T132" s="99" t="s">
        <v>125</v>
      </c>
      <c r="U132" s="54"/>
      <c r="V132" s="119">
        <v>270</v>
      </c>
      <c r="W132" s="54"/>
      <c r="X132" s="11">
        <v>-26</v>
      </c>
      <c r="Y132" s="54"/>
      <c r="Z132" s="91">
        <v>14.278053358359029</v>
      </c>
      <c r="AA132" s="52" t="s">
        <v>41</v>
      </c>
      <c r="AB132" s="54"/>
      <c r="AC132" s="52" t="s">
        <v>43</v>
      </c>
      <c r="AD132" s="59"/>
      <c r="AE132" s="52" t="s">
        <v>43</v>
      </c>
      <c r="AF132" s="59"/>
      <c r="AG132" s="52" t="s">
        <v>43</v>
      </c>
      <c r="AH132" s="54"/>
      <c r="AI132" s="101">
        <v>53.414000000000001</v>
      </c>
      <c r="AJ132" s="52" t="s">
        <v>35</v>
      </c>
      <c r="AK132" s="54"/>
      <c r="AL132" s="55" t="s">
        <v>44</v>
      </c>
      <c r="AM132" s="56"/>
      <c r="AN132" s="55">
        <v>11.864861241453278</v>
      </c>
      <c r="AO132" s="57"/>
      <c r="AP132" s="58">
        <v>10</v>
      </c>
      <c r="AQ132" s="54"/>
      <c r="AR132" s="58">
        <v>5</v>
      </c>
      <c r="AS132" s="54"/>
      <c r="AT132" s="105">
        <v>11</v>
      </c>
      <c r="AU132" s="54"/>
      <c r="AV132" s="91">
        <v>1.9666666666666666</v>
      </c>
      <c r="AW132" s="54"/>
      <c r="AX132" s="75">
        <v>10.75</v>
      </c>
      <c r="AY132" s="59"/>
      <c r="AZ132" s="75">
        <v>3.0166666666666666</v>
      </c>
      <c r="BA132" s="59"/>
      <c r="BB132" s="91">
        <v>21.966666666666665</v>
      </c>
      <c r="BC132" s="57"/>
      <c r="BD132" s="55">
        <v>3.6</v>
      </c>
      <c r="BE132" s="70"/>
      <c r="BF132" s="55">
        <v>96.4</v>
      </c>
      <c r="BG132" s="54"/>
      <c r="BH132" s="60">
        <v>11200</v>
      </c>
    </row>
    <row r="133" spans="1:60" s="61" customFormat="1" x14ac:dyDescent="0.3">
      <c r="A133" s="8"/>
      <c r="B133" s="8"/>
      <c r="D133" s="120"/>
      <c r="E133" s="52"/>
      <c r="F133" s="121"/>
      <c r="G133" s="99"/>
      <c r="H133" s="13"/>
      <c r="I133" s="88"/>
      <c r="J133" s="107"/>
      <c r="K133" s="53"/>
      <c r="L133" s="120"/>
      <c r="M133" s="52"/>
      <c r="N133" s="52"/>
      <c r="O133" s="99"/>
      <c r="P133" s="54"/>
      <c r="Q133" s="120"/>
      <c r="R133" s="52"/>
      <c r="S133" s="52"/>
      <c r="T133" s="99"/>
      <c r="U133" s="54"/>
      <c r="V133" s="58"/>
      <c r="W133" s="54"/>
      <c r="X133" s="11"/>
      <c r="Y133" s="54"/>
      <c r="Z133" s="52"/>
      <c r="AA133" s="52"/>
      <c r="AB133" s="54"/>
      <c r="AC133" s="52"/>
      <c r="AD133" s="59"/>
      <c r="AE133" s="52"/>
      <c r="AF133" s="59"/>
      <c r="AG133" s="52"/>
      <c r="AH133" s="54"/>
      <c r="AI133" s="122"/>
      <c r="AJ133" s="52"/>
      <c r="AK133" s="54"/>
      <c r="AL133" s="55"/>
      <c r="AM133" s="56"/>
      <c r="AN133" s="55"/>
      <c r="AO133" s="57"/>
      <c r="AP133" s="58"/>
      <c r="AQ133" s="54"/>
      <c r="AR133" s="58"/>
      <c r="AS133" s="54"/>
      <c r="AT133" s="93"/>
      <c r="AU133" s="54"/>
      <c r="AV133" s="52"/>
      <c r="AW133" s="54"/>
      <c r="AX133" s="52"/>
      <c r="AY133" s="59"/>
      <c r="AZ133" s="52"/>
      <c r="BA133" s="59"/>
      <c r="BB133" s="52"/>
      <c r="BC133" s="57"/>
      <c r="BD133" s="55"/>
      <c r="BE133" s="70"/>
      <c r="BF133" s="55"/>
      <c r="BG133" s="54"/>
      <c r="BH133" s="60"/>
    </row>
    <row r="134" spans="1:60" s="37" customFormat="1" ht="27.6" x14ac:dyDescent="0.3">
      <c r="A134" s="108"/>
      <c r="B134" s="124" t="s">
        <v>1212</v>
      </c>
      <c r="C134" s="21"/>
      <c r="D134" s="110"/>
      <c r="E134" s="110"/>
      <c r="F134" s="110"/>
      <c r="G134" s="110"/>
      <c r="H134" s="111"/>
      <c r="I134" s="110"/>
      <c r="J134" s="110"/>
      <c r="K134" s="112"/>
      <c r="L134" s="110"/>
      <c r="M134" s="110"/>
      <c r="N134" s="110"/>
      <c r="O134" s="110"/>
      <c r="P134" s="111"/>
      <c r="Q134" s="110"/>
      <c r="R134" s="110"/>
      <c r="S134" s="113"/>
      <c r="T134" s="113"/>
      <c r="U134" s="114"/>
      <c r="V134" s="113"/>
      <c r="W134" s="21"/>
      <c r="X134" s="113"/>
      <c r="Y134" s="21"/>
      <c r="Z134" s="113"/>
      <c r="AA134" s="113"/>
      <c r="AB134" s="21"/>
      <c r="AC134" s="113"/>
      <c r="AD134" s="21"/>
      <c r="AE134" s="115"/>
      <c r="AF134" s="21"/>
      <c r="AG134" s="115"/>
      <c r="AH134" s="21"/>
      <c r="AI134" s="116"/>
      <c r="AJ134" s="116"/>
      <c r="AL134" s="115"/>
      <c r="AN134" s="115"/>
      <c r="AP134" s="115"/>
      <c r="AR134" s="115"/>
      <c r="AT134" s="115"/>
      <c r="AV134" s="115"/>
      <c r="AX134" s="115"/>
      <c r="AZ134" s="115"/>
      <c r="BB134" s="115"/>
      <c r="BD134" s="115"/>
      <c r="BF134" s="115"/>
      <c r="BH134" s="115"/>
    </row>
    <row r="135" spans="1:60" s="61" customFormat="1" ht="15.75" customHeight="1" x14ac:dyDescent="0.3">
      <c r="A135" s="8" t="s">
        <v>66</v>
      </c>
      <c r="B135" s="8" t="s">
        <v>67</v>
      </c>
      <c r="C135" s="123"/>
      <c r="D135" s="73">
        <v>11.4854</v>
      </c>
      <c r="E135" s="52" t="s">
        <v>38</v>
      </c>
      <c r="F135" s="85" t="s">
        <v>39</v>
      </c>
      <c r="G135" s="99" t="s">
        <v>557</v>
      </c>
      <c r="H135" s="13"/>
      <c r="I135" s="74">
        <v>0.66793999999999998</v>
      </c>
      <c r="J135" s="76" t="s">
        <v>39</v>
      </c>
      <c r="K135" s="53"/>
      <c r="L135" s="73">
        <v>9.1347000000000005</v>
      </c>
      <c r="M135" s="52" t="s">
        <v>38</v>
      </c>
      <c r="N135" s="75" t="s">
        <v>39</v>
      </c>
      <c r="O135" s="99" t="s">
        <v>746</v>
      </c>
      <c r="P135" s="54"/>
      <c r="Q135" s="73">
        <v>29.963100000000001</v>
      </c>
      <c r="R135" s="52" t="s">
        <v>38</v>
      </c>
      <c r="S135" s="91" t="s">
        <v>36</v>
      </c>
      <c r="T135" s="99" t="s">
        <v>63</v>
      </c>
      <c r="U135" s="54"/>
      <c r="V135" s="118">
        <v>195</v>
      </c>
      <c r="W135" s="54"/>
      <c r="X135" s="11">
        <v>-12</v>
      </c>
      <c r="Y135" s="54"/>
      <c r="Z135" s="75">
        <v>9.4322780290407042</v>
      </c>
      <c r="AA135" s="52" t="s">
        <v>35</v>
      </c>
      <c r="AB135" s="54"/>
      <c r="AC135" s="52" t="s">
        <v>43</v>
      </c>
      <c r="AD135" s="59"/>
      <c r="AE135" s="52" t="s">
        <v>43</v>
      </c>
      <c r="AF135" s="59"/>
      <c r="AG135" s="52" t="s">
        <v>43</v>
      </c>
      <c r="AH135" s="54"/>
      <c r="AI135" s="102">
        <v>17.760999999999999</v>
      </c>
      <c r="AJ135" s="52" t="s">
        <v>41</v>
      </c>
      <c r="AK135" s="54"/>
      <c r="AL135" s="55" t="s">
        <v>44</v>
      </c>
      <c r="AM135" s="56"/>
      <c r="AN135" s="55">
        <v>1.0414187098309926</v>
      </c>
      <c r="AO135" s="57"/>
      <c r="AP135" s="58">
        <v>10</v>
      </c>
      <c r="AQ135" s="54"/>
      <c r="AR135" s="58">
        <v>5</v>
      </c>
      <c r="AS135" s="54"/>
      <c r="AT135" s="104">
        <v>15</v>
      </c>
      <c r="AU135" s="54"/>
      <c r="AV135" s="75">
        <v>1.6833333333333333</v>
      </c>
      <c r="AW135" s="54"/>
      <c r="AX135" s="91">
        <v>16.216666666666665</v>
      </c>
      <c r="AY135" s="59"/>
      <c r="AZ135" s="75">
        <v>2.8</v>
      </c>
      <c r="BA135" s="59"/>
      <c r="BB135" s="75">
        <v>15.15</v>
      </c>
      <c r="BC135" s="57"/>
      <c r="BD135" s="55">
        <v>4.9000000000000004</v>
      </c>
      <c r="BE135" s="70"/>
      <c r="BF135" s="55">
        <v>95.1</v>
      </c>
      <c r="BG135" s="54"/>
      <c r="BH135" s="60">
        <v>9500</v>
      </c>
    </row>
    <row r="136" spans="1:60" s="61" customFormat="1" ht="15.75" customHeight="1" x14ac:dyDescent="0.3">
      <c r="A136" s="8" t="s">
        <v>77</v>
      </c>
      <c r="B136" s="8" t="s">
        <v>78</v>
      </c>
      <c r="C136" s="123"/>
      <c r="D136" s="82">
        <v>13.5625</v>
      </c>
      <c r="E136" s="52" t="s">
        <v>38</v>
      </c>
      <c r="F136" s="85" t="s">
        <v>39</v>
      </c>
      <c r="G136" s="99" t="s">
        <v>517</v>
      </c>
      <c r="H136" s="13"/>
      <c r="I136" s="87">
        <v>0.98570999999999998</v>
      </c>
      <c r="J136" s="89" t="s">
        <v>36</v>
      </c>
      <c r="K136" s="53"/>
      <c r="L136" s="73">
        <v>8.4765999999999995</v>
      </c>
      <c r="M136" s="52" t="s">
        <v>41</v>
      </c>
      <c r="N136" s="75" t="s">
        <v>39</v>
      </c>
      <c r="O136" s="99" t="s">
        <v>1127</v>
      </c>
      <c r="P136" s="54"/>
      <c r="Q136" s="81">
        <v>14.0334</v>
      </c>
      <c r="R136" s="52" t="s">
        <v>38</v>
      </c>
      <c r="S136" s="92" t="s">
        <v>42</v>
      </c>
      <c r="T136" s="99" t="s">
        <v>765</v>
      </c>
      <c r="U136" s="54"/>
      <c r="V136" s="118">
        <v>147</v>
      </c>
      <c r="W136" s="54"/>
      <c r="X136" s="11">
        <v>-29</v>
      </c>
      <c r="Y136" s="54"/>
      <c r="Z136" s="92">
        <v>5.7452319284200613</v>
      </c>
      <c r="AA136" s="52" t="s">
        <v>41</v>
      </c>
      <c r="AB136" s="54"/>
      <c r="AC136" s="92">
        <v>8.1999999999999993</v>
      </c>
      <c r="AD136" s="59"/>
      <c r="AE136" s="92">
        <v>8</v>
      </c>
      <c r="AF136" s="59"/>
      <c r="AG136" s="92">
        <v>6.7</v>
      </c>
      <c r="AH136" s="54"/>
      <c r="AI136" s="102">
        <v>16.079000000000001</v>
      </c>
      <c r="AJ136" s="52" t="s">
        <v>38</v>
      </c>
      <c r="AK136" s="54"/>
      <c r="AL136" s="55" t="s">
        <v>44</v>
      </c>
      <c r="AM136" s="56"/>
      <c r="AN136" s="55">
        <v>5.4155874735107137</v>
      </c>
      <c r="AO136" s="57"/>
      <c r="AP136" s="58">
        <v>10</v>
      </c>
      <c r="AQ136" s="54"/>
      <c r="AR136" s="58">
        <v>3</v>
      </c>
      <c r="AS136" s="54"/>
      <c r="AT136" s="106">
        <v>13</v>
      </c>
      <c r="AU136" s="54"/>
      <c r="AV136" s="75">
        <v>1.6333333333333333</v>
      </c>
      <c r="AW136" s="54"/>
      <c r="AX136" s="91">
        <v>17.45</v>
      </c>
      <c r="AY136" s="59"/>
      <c r="AZ136" s="91">
        <v>3.4333333333333331</v>
      </c>
      <c r="BA136" s="59"/>
      <c r="BB136" s="91">
        <v>24.266666666666666</v>
      </c>
      <c r="BC136" s="57"/>
      <c r="BD136" s="55">
        <v>13.3</v>
      </c>
      <c r="BE136" s="70"/>
      <c r="BF136" s="55">
        <v>86.7</v>
      </c>
      <c r="BG136" s="54"/>
      <c r="BH136" s="60">
        <v>10600</v>
      </c>
    </row>
    <row r="137" spans="1:60" s="61" customFormat="1" ht="15.75" customHeight="1" x14ac:dyDescent="0.3">
      <c r="A137" s="8" t="s">
        <v>83</v>
      </c>
      <c r="B137" s="8" t="s">
        <v>84</v>
      </c>
      <c r="C137" s="123"/>
      <c r="D137" s="73">
        <v>11.5646</v>
      </c>
      <c r="E137" s="52" t="s">
        <v>35</v>
      </c>
      <c r="F137" s="85" t="s">
        <v>39</v>
      </c>
      <c r="G137" s="99" t="s">
        <v>138</v>
      </c>
      <c r="H137" s="13"/>
      <c r="I137" s="87">
        <v>0.74702999999999997</v>
      </c>
      <c r="J137" s="89" t="s">
        <v>36</v>
      </c>
      <c r="K137" s="53"/>
      <c r="L137" s="82">
        <v>11.077299999999999</v>
      </c>
      <c r="M137" s="52" t="s">
        <v>35</v>
      </c>
      <c r="N137" s="91" t="s">
        <v>36</v>
      </c>
      <c r="O137" s="99" t="s">
        <v>152</v>
      </c>
      <c r="P137" s="54"/>
      <c r="Q137" s="73">
        <v>31.472899999999999</v>
      </c>
      <c r="R137" s="52" t="s">
        <v>41</v>
      </c>
      <c r="S137" s="75" t="s">
        <v>39</v>
      </c>
      <c r="T137" s="99" t="s">
        <v>716</v>
      </c>
      <c r="U137" s="54"/>
      <c r="V137" s="119">
        <v>242</v>
      </c>
      <c r="W137" s="54"/>
      <c r="X137" s="11">
        <v>13</v>
      </c>
      <c r="Y137" s="54"/>
      <c r="Z137" s="75">
        <v>8.3079775601407242</v>
      </c>
      <c r="AA137" s="52" t="s">
        <v>41</v>
      </c>
      <c r="AB137" s="54"/>
      <c r="AC137" s="75">
        <v>6</v>
      </c>
      <c r="AD137" s="59"/>
      <c r="AE137" s="75">
        <v>6.1</v>
      </c>
      <c r="AF137" s="59"/>
      <c r="AG137" s="75">
        <v>6.4</v>
      </c>
      <c r="AH137" s="54"/>
      <c r="AI137" s="103">
        <v>59.189</v>
      </c>
      <c r="AJ137" s="52" t="s">
        <v>41</v>
      </c>
      <c r="AK137" s="54"/>
      <c r="AL137" s="55" t="s">
        <v>44</v>
      </c>
      <c r="AM137" s="56"/>
      <c r="AN137" s="55">
        <v>0.68936008367405144</v>
      </c>
      <c r="AO137" s="57"/>
      <c r="AP137" s="58">
        <v>10</v>
      </c>
      <c r="AQ137" s="54"/>
      <c r="AR137" s="58">
        <v>5</v>
      </c>
      <c r="AS137" s="54"/>
      <c r="AT137" s="106">
        <v>14</v>
      </c>
      <c r="AU137" s="54"/>
      <c r="AV137" s="92">
        <v>1.3333333333333333</v>
      </c>
      <c r="AW137" s="54"/>
      <c r="AX137" s="75">
        <v>12.883333333333333</v>
      </c>
      <c r="AY137" s="59"/>
      <c r="AZ137" s="92">
        <v>2.6333333333333333</v>
      </c>
      <c r="BA137" s="59"/>
      <c r="BB137" s="92">
        <v>12</v>
      </c>
      <c r="BC137" s="57"/>
      <c r="BD137" s="55">
        <v>1.8</v>
      </c>
      <c r="BE137" s="70"/>
      <c r="BF137" s="55">
        <v>98.2</v>
      </c>
      <c r="BG137" s="54"/>
      <c r="BH137" s="60">
        <v>7500</v>
      </c>
    </row>
    <row r="138" spans="1:60" s="61" customFormat="1" ht="15.75" customHeight="1" x14ac:dyDescent="0.3">
      <c r="A138" s="8" t="s">
        <v>114</v>
      </c>
      <c r="B138" s="8" t="s">
        <v>115</v>
      </c>
      <c r="C138" s="123"/>
      <c r="D138" s="82">
        <v>14.4488</v>
      </c>
      <c r="E138" s="52" t="s">
        <v>38</v>
      </c>
      <c r="F138" s="85" t="s">
        <v>39</v>
      </c>
      <c r="G138" s="99" t="s">
        <v>72</v>
      </c>
      <c r="H138" s="13"/>
      <c r="I138" s="74">
        <v>0.38482</v>
      </c>
      <c r="J138" s="90" t="s">
        <v>42</v>
      </c>
      <c r="K138" s="53"/>
      <c r="L138" s="81">
        <v>6.6330999999999998</v>
      </c>
      <c r="M138" s="52" t="s">
        <v>41</v>
      </c>
      <c r="N138" s="92" t="s">
        <v>42</v>
      </c>
      <c r="O138" s="99" t="s">
        <v>105</v>
      </c>
      <c r="P138" s="54"/>
      <c r="Q138" s="81">
        <v>17.482500000000002</v>
      </c>
      <c r="R138" s="52" t="s">
        <v>38</v>
      </c>
      <c r="S138" s="92" t="s">
        <v>42</v>
      </c>
      <c r="T138" s="99" t="s">
        <v>764</v>
      </c>
      <c r="U138" s="54"/>
      <c r="V138" s="118">
        <v>124</v>
      </c>
      <c r="W138" s="54"/>
      <c r="X138" s="11">
        <v>-23</v>
      </c>
      <c r="Y138" s="54"/>
      <c r="Z138" s="92">
        <v>5.5532702591526126</v>
      </c>
      <c r="AA138" s="52" t="s">
        <v>38</v>
      </c>
      <c r="AB138" s="54"/>
      <c r="AC138" s="52" t="s">
        <v>43</v>
      </c>
      <c r="AD138" s="59"/>
      <c r="AE138" s="52" t="s">
        <v>43</v>
      </c>
      <c r="AF138" s="59"/>
      <c r="AG138" s="52" t="s">
        <v>43</v>
      </c>
      <c r="AH138" s="54"/>
      <c r="AI138" s="102">
        <v>16.079000000000001</v>
      </c>
      <c r="AJ138" s="52" t="s">
        <v>38</v>
      </c>
      <c r="AK138" s="54"/>
      <c r="AL138" s="55" t="s">
        <v>44</v>
      </c>
      <c r="AM138" s="56"/>
      <c r="AN138" s="55">
        <v>8.6384204031262843</v>
      </c>
      <c r="AO138" s="57"/>
      <c r="AP138" s="58">
        <v>10</v>
      </c>
      <c r="AQ138" s="54"/>
      <c r="AR138" s="58">
        <v>4</v>
      </c>
      <c r="AS138" s="54"/>
      <c r="AT138" s="105">
        <v>9</v>
      </c>
      <c r="AU138" s="54"/>
      <c r="AV138" s="75">
        <v>1.65</v>
      </c>
      <c r="AW138" s="54"/>
      <c r="AX138" s="75">
        <v>13.483333333333333</v>
      </c>
      <c r="AY138" s="59"/>
      <c r="AZ138" s="91">
        <v>3.1</v>
      </c>
      <c r="BA138" s="59"/>
      <c r="BB138" s="91">
        <v>21.833333333333332</v>
      </c>
      <c r="BC138" s="57"/>
      <c r="BD138" s="55">
        <v>13.3</v>
      </c>
      <c r="BE138" s="70"/>
      <c r="BF138" s="55">
        <v>86.7</v>
      </c>
      <c r="BG138" s="54"/>
      <c r="BH138" s="60">
        <v>10000</v>
      </c>
    </row>
    <row r="139" spans="1:60" s="61" customFormat="1" ht="15.75" customHeight="1" x14ac:dyDescent="0.3">
      <c r="A139" s="8" t="s">
        <v>145</v>
      </c>
      <c r="B139" s="8" t="s">
        <v>146</v>
      </c>
      <c r="C139" s="123"/>
      <c r="D139" s="81">
        <v>8.6572999999999993</v>
      </c>
      <c r="E139" s="52" t="s">
        <v>35</v>
      </c>
      <c r="F139" s="84" t="s">
        <v>42</v>
      </c>
      <c r="G139" s="99" t="s">
        <v>316</v>
      </c>
      <c r="H139" s="13"/>
      <c r="I139" s="74">
        <v>0.59918000000000005</v>
      </c>
      <c r="J139" s="89" t="s">
        <v>36</v>
      </c>
      <c r="K139" s="53"/>
      <c r="L139" s="73">
        <v>8.9758999999999993</v>
      </c>
      <c r="M139" s="52" t="s">
        <v>41</v>
      </c>
      <c r="N139" s="75" t="s">
        <v>39</v>
      </c>
      <c r="O139" s="99" t="s">
        <v>50</v>
      </c>
      <c r="P139" s="54"/>
      <c r="Q139" s="73">
        <v>31.707100000000001</v>
      </c>
      <c r="R139" s="52" t="s">
        <v>38</v>
      </c>
      <c r="S139" s="92" t="s">
        <v>42</v>
      </c>
      <c r="T139" s="99" t="s">
        <v>720</v>
      </c>
      <c r="U139" s="54"/>
      <c r="V139" s="118">
        <v>88</v>
      </c>
      <c r="W139" s="54"/>
      <c r="X139" s="11">
        <v>-16</v>
      </c>
      <c r="Y139" s="54"/>
      <c r="Z139" s="75">
        <v>10.188221762849905</v>
      </c>
      <c r="AA139" s="52" t="s">
        <v>38</v>
      </c>
      <c r="AB139" s="54"/>
      <c r="AC139" s="91">
        <v>5.3</v>
      </c>
      <c r="AD139" s="59"/>
      <c r="AE139" s="75">
        <v>5.4</v>
      </c>
      <c r="AF139" s="59"/>
      <c r="AG139" s="75">
        <v>6.2</v>
      </c>
      <c r="AH139" s="54"/>
      <c r="AI139" s="101">
        <v>55.965000000000003</v>
      </c>
      <c r="AJ139" s="52" t="s">
        <v>41</v>
      </c>
      <c r="AK139" s="54"/>
      <c r="AL139" s="55" t="s">
        <v>44</v>
      </c>
      <c r="AM139" s="56"/>
      <c r="AN139" s="55">
        <v>0.77713362035468381</v>
      </c>
      <c r="AO139" s="57"/>
      <c r="AP139" s="58">
        <v>9</v>
      </c>
      <c r="AQ139" s="54"/>
      <c r="AR139" s="58">
        <v>5</v>
      </c>
      <c r="AS139" s="54"/>
      <c r="AT139" s="104">
        <v>16</v>
      </c>
      <c r="AU139" s="54"/>
      <c r="AV139" s="91">
        <v>2.3333333333333335</v>
      </c>
      <c r="AW139" s="54"/>
      <c r="AX139" s="75">
        <v>11.683333333333334</v>
      </c>
      <c r="AY139" s="59"/>
      <c r="AZ139" s="52" t="s">
        <v>43</v>
      </c>
      <c r="BA139" s="59"/>
      <c r="BB139" s="52" t="s">
        <v>43</v>
      </c>
      <c r="BC139" s="57"/>
      <c r="BD139" s="55">
        <v>4.7</v>
      </c>
      <c r="BE139" s="70"/>
      <c r="BF139" s="55">
        <v>95.3</v>
      </c>
      <c r="BG139" s="54"/>
      <c r="BH139" s="60">
        <v>7100</v>
      </c>
    </row>
    <row r="140" spans="1:60" s="61" customFormat="1" ht="15.75" customHeight="1" x14ac:dyDescent="0.3">
      <c r="A140" s="8" t="s">
        <v>170</v>
      </c>
      <c r="B140" s="8" t="s">
        <v>171</v>
      </c>
      <c r="C140" s="123"/>
      <c r="D140" s="73">
        <v>10.575100000000001</v>
      </c>
      <c r="E140" s="52" t="s">
        <v>35</v>
      </c>
      <c r="F140" s="85" t="s">
        <v>39</v>
      </c>
      <c r="G140" s="99" t="s">
        <v>124</v>
      </c>
      <c r="H140" s="13"/>
      <c r="I140" s="74">
        <v>0.60321000000000002</v>
      </c>
      <c r="J140" s="89" t="s">
        <v>36</v>
      </c>
      <c r="K140" s="53"/>
      <c r="L140" s="82">
        <v>10.6218</v>
      </c>
      <c r="M140" s="52" t="s">
        <v>41</v>
      </c>
      <c r="N140" s="91" t="s">
        <v>36</v>
      </c>
      <c r="O140" s="99" t="s">
        <v>1131</v>
      </c>
      <c r="P140" s="54"/>
      <c r="Q140" s="73">
        <v>28.101800000000001</v>
      </c>
      <c r="R140" s="52" t="s">
        <v>38</v>
      </c>
      <c r="S140" s="92" t="s">
        <v>42</v>
      </c>
      <c r="T140" s="99" t="s">
        <v>766</v>
      </c>
      <c r="U140" s="54"/>
      <c r="V140" s="118">
        <v>187</v>
      </c>
      <c r="W140" s="54"/>
      <c r="X140" s="11">
        <v>-12</v>
      </c>
      <c r="Y140" s="54"/>
      <c r="Z140" s="75">
        <v>8.9421790924077005</v>
      </c>
      <c r="AA140" s="52" t="s">
        <v>38</v>
      </c>
      <c r="AB140" s="54"/>
      <c r="AC140" s="75">
        <v>5.8</v>
      </c>
      <c r="AD140" s="59"/>
      <c r="AE140" s="75">
        <v>5.8</v>
      </c>
      <c r="AF140" s="59"/>
      <c r="AG140" s="75">
        <v>6</v>
      </c>
      <c r="AH140" s="54"/>
      <c r="AI140" s="103">
        <v>84.72</v>
      </c>
      <c r="AJ140" s="52" t="s">
        <v>35</v>
      </c>
      <c r="AK140" s="54"/>
      <c r="AL140" s="55" t="s">
        <v>44</v>
      </c>
      <c r="AM140" s="56"/>
      <c r="AN140" s="55">
        <v>3.4991135578986654</v>
      </c>
      <c r="AO140" s="57"/>
      <c r="AP140" s="58">
        <v>9</v>
      </c>
      <c r="AQ140" s="54"/>
      <c r="AR140" s="58">
        <v>5</v>
      </c>
      <c r="AS140" s="54"/>
      <c r="AT140" s="105">
        <v>12</v>
      </c>
      <c r="AU140" s="54"/>
      <c r="AV140" s="75">
        <v>1.5833333333333333</v>
      </c>
      <c r="AW140" s="54"/>
      <c r="AX140" s="92">
        <v>10.183333333333334</v>
      </c>
      <c r="AY140" s="59"/>
      <c r="AZ140" s="92">
        <v>2.7833333333333332</v>
      </c>
      <c r="BA140" s="59"/>
      <c r="BB140" s="92">
        <v>12.316666666666666</v>
      </c>
      <c r="BC140" s="57"/>
      <c r="BD140" s="55">
        <v>6.7</v>
      </c>
      <c r="BE140" s="70"/>
      <c r="BF140" s="55">
        <v>93.3</v>
      </c>
      <c r="BG140" s="54"/>
      <c r="BH140" s="60">
        <v>7700</v>
      </c>
    </row>
    <row r="141" spans="1:60" s="61" customFormat="1" ht="15.75" customHeight="1" x14ac:dyDescent="0.3">
      <c r="A141" s="8" t="s">
        <v>172</v>
      </c>
      <c r="B141" s="8" t="s">
        <v>173</v>
      </c>
      <c r="C141" s="123"/>
      <c r="D141" s="73">
        <v>9.4547000000000008</v>
      </c>
      <c r="E141" s="52" t="s">
        <v>35</v>
      </c>
      <c r="F141" s="84" t="s">
        <v>42</v>
      </c>
      <c r="G141" s="99" t="s">
        <v>105</v>
      </c>
      <c r="H141" s="13"/>
      <c r="I141" s="86">
        <v>0.11872000000000001</v>
      </c>
      <c r="J141" s="90" t="s">
        <v>42</v>
      </c>
      <c r="K141" s="53"/>
      <c r="L141" s="82">
        <v>14.7804</v>
      </c>
      <c r="M141" s="52" t="s">
        <v>38</v>
      </c>
      <c r="N141" s="91" t="s">
        <v>36</v>
      </c>
      <c r="O141" s="99" t="s">
        <v>1126</v>
      </c>
      <c r="P141" s="54"/>
      <c r="Q141" s="73">
        <v>38.377099999999999</v>
      </c>
      <c r="R141" s="52" t="s">
        <v>35</v>
      </c>
      <c r="S141" s="75" t="s">
        <v>39</v>
      </c>
      <c r="T141" s="99" t="s">
        <v>192</v>
      </c>
      <c r="U141" s="54"/>
      <c r="V141" s="118">
        <v>163</v>
      </c>
      <c r="W141" s="54"/>
      <c r="X141" s="11">
        <v>74</v>
      </c>
      <c r="Y141" s="54"/>
      <c r="Z141" s="91">
        <v>12.18733793433598</v>
      </c>
      <c r="AA141" s="52" t="s">
        <v>38</v>
      </c>
      <c r="AB141" s="54"/>
      <c r="AC141" s="75">
        <v>5.4</v>
      </c>
      <c r="AD141" s="59"/>
      <c r="AE141" s="91">
        <v>5.2</v>
      </c>
      <c r="AF141" s="59"/>
      <c r="AG141" s="91">
        <v>5.6</v>
      </c>
      <c r="AH141" s="54"/>
      <c r="AI141" s="101">
        <v>52.893999999999998</v>
      </c>
      <c r="AJ141" s="52" t="s">
        <v>41</v>
      </c>
      <c r="AK141" s="54"/>
      <c r="AL141" s="55" t="s">
        <v>44</v>
      </c>
      <c r="AM141" s="56"/>
      <c r="AN141" s="55">
        <v>1.6755096341803966</v>
      </c>
      <c r="AO141" s="57"/>
      <c r="AP141" s="58">
        <v>8</v>
      </c>
      <c r="AQ141" s="54"/>
      <c r="AR141" s="58">
        <v>5</v>
      </c>
      <c r="AS141" s="54"/>
      <c r="AT141" s="104">
        <v>15</v>
      </c>
      <c r="AU141" s="54"/>
      <c r="AV141" s="75">
        <v>1.7</v>
      </c>
      <c r="AW141" s="54"/>
      <c r="AX141" s="92">
        <v>9.4666666666666668</v>
      </c>
      <c r="AY141" s="59"/>
      <c r="AZ141" s="92">
        <v>2.7166666666666668</v>
      </c>
      <c r="BA141" s="59"/>
      <c r="BB141" s="75">
        <v>15.883333333333333</v>
      </c>
      <c r="BC141" s="57"/>
      <c r="BD141" s="55">
        <v>12.5</v>
      </c>
      <c r="BE141" s="70"/>
      <c r="BF141" s="55">
        <v>87.5</v>
      </c>
      <c r="BG141" s="54"/>
      <c r="BH141" s="60">
        <v>6300</v>
      </c>
    </row>
    <row r="142" spans="1:60" s="61" customFormat="1" ht="15.75" customHeight="1" x14ac:dyDescent="0.3">
      <c r="A142" s="8" t="s">
        <v>241</v>
      </c>
      <c r="B142" s="8" t="s">
        <v>242</v>
      </c>
      <c r="C142" s="123"/>
      <c r="D142" s="73">
        <v>11.3347</v>
      </c>
      <c r="E142" s="52" t="s">
        <v>38</v>
      </c>
      <c r="F142" s="83" t="s">
        <v>36</v>
      </c>
      <c r="G142" s="99" t="s">
        <v>138</v>
      </c>
      <c r="H142" s="13"/>
      <c r="I142" s="87">
        <v>0.73797000000000001</v>
      </c>
      <c r="J142" s="76" t="s">
        <v>39</v>
      </c>
      <c r="K142" s="53"/>
      <c r="L142" s="73">
        <v>8.8983000000000008</v>
      </c>
      <c r="M142" s="52" t="s">
        <v>41</v>
      </c>
      <c r="N142" s="91" t="s">
        <v>36</v>
      </c>
      <c r="O142" s="99" t="s">
        <v>1136</v>
      </c>
      <c r="P142" s="54"/>
      <c r="Q142" s="73">
        <v>30.331900000000001</v>
      </c>
      <c r="R142" s="52" t="s">
        <v>38</v>
      </c>
      <c r="S142" s="91" t="s">
        <v>36</v>
      </c>
      <c r="T142" s="99" t="s">
        <v>137</v>
      </c>
      <c r="U142" s="54"/>
      <c r="V142" s="118">
        <v>180</v>
      </c>
      <c r="W142" s="54"/>
      <c r="X142" s="11">
        <v>4</v>
      </c>
      <c r="Y142" s="54"/>
      <c r="Z142" s="75">
        <v>7.6624293785310735</v>
      </c>
      <c r="AA142" s="52" t="s">
        <v>41</v>
      </c>
      <c r="AB142" s="54"/>
      <c r="AC142" s="52" t="s">
        <v>43</v>
      </c>
      <c r="AD142" s="59"/>
      <c r="AE142" s="52" t="s">
        <v>43</v>
      </c>
      <c r="AF142" s="59"/>
      <c r="AG142" s="52" t="s">
        <v>43</v>
      </c>
      <c r="AH142" s="54"/>
      <c r="AI142" s="103">
        <v>88.245000000000005</v>
      </c>
      <c r="AJ142" s="52" t="s">
        <v>35</v>
      </c>
      <c r="AK142" s="54"/>
      <c r="AL142" s="55" t="s">
        <v>44</v>
      </c>
      <c r="AM142" s="56"/>
      <c r="AN142" s="55">
        <v>2.8248587570621471</v>
      </c>
      <c r="AO142" s="57"/>
      <c r="AP142" s="58">
        <v>4</v>
      </c>
      <c r="AQ142" s="54"/>
      <c r="AR142" s="58">
        <v>4</v>
      </c>
      <c r="AS142" s="54"/>
      <c r="AT142" s="104">
        <v>15</v>
      </c>
      <c r="AU142" s="54"/>
      <c r="AV142" s="75">
        <v>1.7</v>
      </c>
      <c r="AW142" s="54"/>
      <c r="AX142" s="91">
        <v>13.933333333333334</v>
      </c>
      <c r="AY142" s="59"/>
      <c r="AZ142" s="75">
        <v>3.0833333333333335</v>
      </c>
      <c r="BA142" s="59"/>
      <c r="BB142" s="91">
        <v>20.149999999999999</v>
      </c>
      <c r="BC142" s="57"/>
      <c r="BD142" s="55">
        <v>0</v>
      </c>
      <c r="BE142" s="70"/>
      <c r="BF142" s="55">
        <v>100</v>
      </c>
      <c r="BG142" s="54"/>
      <c r="BH142" s="60">
        <v>8800</v>
      </c>
    </row>
    <row r="143" spans="1:60" s="61" customFormat="1" ht="15.75" customHeight="1" x14ac:dyDescent="0.3">
      <c r="A143" s="8" t="s">
        <v>245</v>
      </c>
      <c r="B143" s="8" t="s">
        <v>246</v>
      </c>
      <c r="C143" s="123"/>
      <c r="D143" s="73">
        <v>9.9794</v>
      </c>
      <c r="E143" s="52" t="s">
        <v>35</v>
      </c>
      <c r="F143" s="84" t="s">
        <v>42</v>
      </c>
      <c r="G143" s="99" t="s">
        <v>267</v>
      </c>
      <c r="H143" s="13"/>
      <c r="I143" s="74">
        <v>0.57220000000000004</v>
      </c>
      <c r="J143" s="76" t="s">
        <v>39</v>
      </c>
      <c r="K143" s="53"/>
      <c r="L143" s="81">
        <v>6.7343999999999999</v>
      </c>
      <c r="M143" s="52" t="s">
        <v>41</v>
      </c>
      <c r="N143" s="92" t="s">
        <v>42</v>
      </c>
      <c r="O143" s="99" t="s">
        <v>37</v>
      </c>
      <c r="P143" s="54"/>
      <c r="Q143" s="81">
        <v>22.854900000000001</v>
      </c>
      <c r="R143" s="52" t="s">
        <v>35</v>
      </c>
      <c r="S143" s="92" t="s">
        <v>42</v>
      </c>
      <c r="T143" s="99" t="s">
        <v>667</v>
      </c>
      <c r="U143" s="54"/>
      <c r="V143" s="117">
        <v>55</v>
      </c>
      <c r="W143" s="54"/>
      <c r="X143" s="11">
        <v>-5</v>
      </c>
      <c r="Y143" s="54"/>
      <c r="Z143" s="92">
        <v>5.513102341323842</v>
      </c>
      <c r="AA143" s="52" t="s">
        <v>38</v>
      </c>
      <c r="AB143" s="54"/>
      <c r="AC143" s="75">
        <v>6.1</v>
      </c>
      <c r="AD143" s="59"/>
      <c r="AE143" s="75">
        <v>6</v>
      </c>
      <c r="AF143" s="59"/>
      <c r="AG143" s="75">
        <v>6</v>
      </c>
      <c r="AH143" s="54"/>
      <c r="AI143" s="101">
        <v>30.335999999999999</v>
      </c>
      <c r="AJ143" s="52" t="s">
        <v>38</v>
      </c>
      <c r="AK143" s="54"/>
      <c r="AL143" s="55" t="s">
        <v>44</v>
      </c>
      <c r="AM143" s="62"/>
      <c r="AN143" s="55">
        <v>3.2799469625597544</v>
      </c>
      <c r="AO143" s="57"/>
      <c r="AP143" s="58">
        <v>10</v>
      </c>
      <c r="AQ143" s="54"/>
      <c r="AR143" s="58">
        <v>5</v>
      </c>
      <c r="AS143" s="54"/>
      <c r="AT143" s="105">
        <v>12</v>
      </c>
      <c r="AU143" s="54"/>
      <c r="AV143" s="75">
        <v>1.6833333333333333</v>
      </c>
      <c r="AW143" s="54"/>
      <c r="AX143" s="75">
        <v>11.416666666666666</v>
      </c>
      <c r="AY143" s="59"/>
      <c r="AZ143" s="92">
        <v>2.75</v>
      </c>
      <c r="BA143" s="59"/>
      <c r="BB143" s="75">
        <v>13.583333333333334</v>
      </c>
      <c r="BC143" s="57"/>
      <c r="BD143" s="55">
        <v>3.2</v>
      </c>
      <c r="BE143" s="70"/>
      <c r="BF143" s="55">
        <v>96.8</v>
      </c>
      <c r="BG143" s="54"/>
      <c r="BH143" s="60">
        <v>6900</v>
      </c>
    </row>
    <row r="144" spans="1:60" s="61" customFormat="1" ht="15.75" customHeight="1" x14ac:dyDescent="0.3">
      <c r="A144" s="8" t="s">
        <v>254</v>
      </c>
      <c r="B144" s="8" t="s">
        <v>255</v>
      </c>
      <c r="C144" s="123"/>
      <c r="D144" s="73">
        <v>9.8589000000000002</v>
      </c>
      <c r="E144" s="52" t="s">
        <v>35</v>
      </c>
      <c r="F144" s="85" t="s">
        <v>39</v>
      </c>
      <c r="G144" s="99" t="s">
        <v>750</v>
      </c>
      <c r="H144" s="13"/>
      <c r="I144" s="87">
        <v>0.77470000000000006</v>
      </c>
      <c r="J144" s="76" t="s">
        <v>39</v>
      </c>
      <c r="K144" s="53"/>
      <c r="L144" s="82">
        <v>10.9064</v>
      </c>
      <c r="M144" s="52" t="s">
        <v>38</v>
      </c>
      <c r="N144" s="91" t="s">
        <v>36</v>
      </c>
      <c r="O144" s="99" t="s">
        <v>609</v>
      </c>
      <c r="P144" s="54"/>
      <c r="Q144" s="73">
        <v>34.906599999999997</v>
      </c>
      <c r="R144" s="52" t="s">
        <v>38</v>
      </c>
      <c r="S144" s="75" t="s">
        <v>39</v>
      </c>
      <c r="T144" s="99" t="s">
        <v>764</v>
      </c>
      <c r="U144" s="54"/>
      <c r="V144" s="118">
        <v>179</v>
      </c>
      <c r="W144" s="54"/>
      <c r="X144" s="11">
        <v>22</v>
      </c>
      <c r="Y144" s="54"/>
      <c r="Z144" s="91">
        <v>13.771643354488878</v>
      </c>
      <c r="AA144" s="52" t="s">
        <v>38</v>
      </c>
      <c r="AB144" s="54"/>
      <c r="AC144" s="52" t="s">
        <v>43</v>
      </c>
      <c r="AD144" s="59"/>
      <c r="AE144" s="52" t="s">
        <v>43</v>
      </c>
      <c r="AF144" s="59"/>
      <c r="AG144" s="52" t="s">
        <v>43</v>
      </c>
      <c r="AH144" s="54"/>
      <c r="AI144" s="103">
        <v>106.551</v>
      </c>
      <c r="AJ144" s="52" t="s">
        <v>38</v>
      </c>
      <c r="AK144" s="54"/>
      <c r="AL144" s="55" t="s">
        <v>44</v>
      </c>
      <c r="AM144" s="56"/>
      <c r="AN144" s="55">
        <v>1.2939799125023106</v>
      </c>
      <c r="AO144" s="57"/>
      <c r="AP144" s="58">
        <v>10</v>
      </c>
      <c r="AQ144" s="54"/>
      <c r="AR144" s="58">
        <v>5</v>
      </c>
      <c r="AS144" s="54"/>
      <c r="AT144" s="106">
        <v>13</v>
      </c>
      <c r="AU144" s="54"/>
      <c r="AV144" s="75">
        <v>1.7166666666666666</v>
      </c>
      <c r="AW144" s="54"/>
      <c r="AX144" s="75">
        <v>12.333333333333334</v>
      </c>
      <c r="AY144" s="59"/>
      <c r="AZ144" s="92">
        <v>2.5499999999999998</v>
      </c>
      <c r="BA144" s="59"/>
      <c r="BB144" s="75">
        <v>13.65</v>
      </c>
      <c r="BC144" s="57"/>
      <c r="BD144" s="55">
        <v>11.5</v>
      </c>
      <c r="BE144" s="70"/>
      <c r="BF144" s="55">
        <v>88.5</v>
      </c>
      <c r="BG144" s="54"/>
      <c r="BH144" s="60">
        <v>8200</v>
      </c>
    </row>
    <row r="145" spans="1:60" s="61" customFormat="1" ht="15.75" customHeight="1" x14ac:dyDescent="0.3">
      <c r="A145" s="8" t="s">
        <v>306</v>
      </c>
      <c r="B145" s="8" t="s">
        <v>307</v>
      </c>
      <c r="C145" s="123"/>
      <c r="D145" s="73">
        <v>9.7459000000000007</v>
      </c>
      <c r="E145" s="52" t="s">
        <v>35</v>
      </c>
      <c r="F145" s="84" t="s">
        <v>42</v>
      </c>
      <c r="G145" s="99" t="s">
        <v>101</v>
      </c>
      <c r="H145" s="13"/>
      <c r="I145" s="74">
        <v>0.60741000000000001</v>
      </c>
      <c r="J145" s="89" t="s">
        <v>36</v>
      </c>
      <c r="K145" s="53"/>
      <c r="L145" s="81">
        <v>4.4329999999999998</v>
      </c>
      <c r="M145" s="52" t="s">
        <v>41</v>
      </c>
      <c r="N145" s="92" t="s">
        <v>42</v>
      </c>
      <c r="O145" s="99" t="s">
        <v>53</v>
      </c>
      <c r="P145" s="54"/>
      <c r="Q145" s="81">
        <v>20.4392</v>
      </c>
      <c r="R145" s="52" t="s">
        <v>35</v>
      </c>
      <c r="S145" s="92" t="s">
        <v>42</v>
      </c>
      <c r="T145" s="99" t="s">
        <v>692</v>
      </c>
      <c r="U145" s="54"/>
      <c r="V145" s="117">
        <v>12</v>
      </c>
      <c r="W145" s="54"/>
      <c r="X145" s="11">
        <v>-2</v>
      </c>
      <c r="Y145" s="54"/>
      <c r="Z145" s="92">
        <v>5.24516936821089</v>
      </c>
      <c r="AA145" s="52" t="s">
        <v>41</v>
      </c>
      <c r="AB145" s="54"/>
      <c r="AC145" s="92">
        <v>7.5</v>
      </c>
      <c r="AD145" s="59"/>
      <c r="AE145" s="92">
        <v>7.2</v>
      </c>
      <c r="AF145" s="59"/>
      <c r="AG145" s="92">
        <v>6.5</v>
      </c>
      <c r="AH145" s="54"/>
      <c r="AI145" s="103">
        <v>102.307</v>
      </c>
      <c r="AJ145" s="52" t="s">
        <v>41</v>
      </c>
      <c r="AK145" s="54"/>
      <c r="AL145" s="55" t="s">
        <v>44</v>
      </c>
      <c r="AM145" s="56"/>
      <c r="AN145" s="55">
        <v>10.964095969679537</v>
      </c>
      <c r="AO145" s="57"/>
      <c r="AP145" s="58">
        <v>9</v>
      </c>
      <c r="AQ145" s="54"/>
      <c r="AR145" s="58">
        <v>5</v>
      </c>
      <c r="AS145" s="54"/>
      <c r="AT145" s="105">
        <v>11</v>
      </c>
      <c r="AU145" s="54"/>
      <c r="AV145" s="75">
        <v>1.65</v>
      </c>
      <c r="AW145" s="54"/>
      <c r="AX145" s="75">
        <v>12.8</v>
      </c>
      <c r="AY145" s="59"/>
      <c r="AZ145" s="91">
        <v>3.1333333333333333</v>
      </c>
      <c r="BA145" s="59"/>
      <c r="BB145" s="75">
        <v>18.100000000000001</v>
      </c>
      <c r="BC145" s="57"/>
      <c r="BD145" s="55">
        <v>0</v>
      </c>
      <c r="BE145" s="70"/>
      <c r="BF145" s="55">
        <v>100</v>
      </c>
      <c r="BG145" s="54"/>
      <c r="BH145" s="60">
        <v>7600</v>
      </c>
    </row>
    <row r="146" spans="1:60" s="61" customFormat="1" ht="15.75" customHeight="1" x14ac:dyDescent="0.3">
      <c r="A146" s="8" t="s">
        <v>319</v>
      </c>
      <c r="B146" s="8" t="s">
        <v>320</v>
      </c>
      <c r="C146" s="123"/>
      <c r="D146" s="82">
        <v>12.474399999999999</v>
      </c>
      <c r="E146" s="52" t="s">
        <v>38</v>
      </c>
      <c r="F146" s="83" t="s">
        <v>36</v>
      </c>
      <c r="G146" s="99" t="s">
        <v>95</v>
      </c>
      <c r="H146" s="13"/>
      <c r="I146" s="74">
        <v>0.44606000000000001</v>
      </c>
      <c r="J146" s="90" t="s">
        <v>42</v>
      </c>
      <c r="K146" s="53"/>
      <c r="L146" s="73">
        <v>9.7022999999999993</v>
      </c>
      <c r="M146" s="52" t="s">
        <v>41</v>
      </c>
      <c r="N146" s="75" t="s">
        <v>39</v>
      </c>
      <c r="O146" s="99" t="s">
        <v>68</v>
      </c>
      <c r="P146" s="54"/>
      <c r="Q146" s="82">
        <v>45.250100000000003</v>
      </c>
      <c r="R146" s="52" t="s">
        <v>38</v>
      </c>
      <c r="S146" s="91" t="s">
        <v>36</v>
      </c>
      <c r="T146" s="99" t="s">
        <v>757</v>
      </c>
      <c r="U146" s="54"/>
      <c r="V146" s="119">
        <v>247</v>
      </c>
      <c r="W146" s="54"/>
      <c r="X146" s="11">
        <v>-23</v>
      </c>
      <c r="Y146" s="54"/>
      <c r="Z146" s="75">
        <v>10.58553355709258</v>
      </c>
      <c r="AA146" s="52" t="s">
        <v>38</v>
      </c>
      <c r="AB146" s="54"/>
      <c r="AC146" s="52" t="s">
        <v>43</v>
      </c>
      <c r="AD146" s="59"/>
      <c r="AE146" s="52" t="s">
        <v>43</v>
      </c>
      <c r="AF146" s="59"/>
      <c r="AG146" s="52" t="s">
        <v>43</v>
      </c>
      <c r="AH146" s="54"/>
      <c r="AI146" s="101">
        <v>40.371000000000002</v>
      </c>
      <c r="AJ146" s="52" t="s">
        <v>35</v>
      </c>
      <c r="AK146" s="54"/>
      <c r="AL146" s="55" t="s">
        <v>44</v>
      </c>
      <c r="AM146" s="56"/>
      <c r="AN146" s="55">
        <v>0.8424943267519126</v>
      </c>
      <c r="AO146" s="57"/>
      <c r="AP146" s="58">
        <v>9</v>
      </c>
      <c r="AQ146" s="54"/>
      <c r="AR146" s="58">
        <v>4</v>
      </c>
      <c r="AS146" s="54"/>
      <c r="AT146" s="106">
        <v>13</v>
      </c>
      <c r="AU146" s="54"/>
      <c r="AV146" s="92">
        <v>1.2666666666666666</v>
      </c>
      <c r="AW146" s="54"/>
      <c r="AX146" s="92">
        <v>8.4666666666666668</v>
      </c>
      <c r="AY146" s="59"/>
      <c r="AZ146" s="92">
        <v>2.6833333333333331</v>
      </c>
      <c r="BA146" s="59"/>
      <c r="BB146" s="92">
        <v>9.4666666666666668</v>
      </c>
      <c r="BC146" s="57"/>
      <c r="BD146" s="55">
        <v>4.7</v>
      </c>
      <c r="BE146" s="70"/>
      <c r="BF146" s="55">
        <v>95.3</v>
      </c>
      <c r="BG146" s="54"/>
      <c r="BH146" s="60">
        <v>8800</v>
      </c>
    </row>
    <row r="147" spans="1:60" s="61" customFormat="1" ht="15.75" customHeight="1" x14ac:dyDescent="0.3">
      <c r="A147" s="8" t="s">
        <v>334</v>
      </c>
      <c r="B147" s="8" t="s">
        <v>335</v>
      </c>
      <c r="C147" s="123"/>
      <c r="D147" s="73">
        <v>11.633100000000001</v>
      </c>
      <c r="E147" s="52" t="s">
        <v>38</v>
      </c>
      <c r="F147" s="83" t="s">
        <v>36</v>
      </c>
      <c r="G147" s="99" t="s">
        <v>557</v>
      </c>
      <c r="H147" s="13"/>
      <c r="I147" s="74">
        <v>0.46095000000000003</v>
      </c>
      <c r="J147" s="76" t="s">
        <v>39</v>
      </c>
      <c r="K147" s="53"/>
      <c r="L147" s="73">
        <v>9.9712999999999994</v>
      </c>
      <c r="M147" s="52" t="s">
        <v>35</v>
      </c>
      <c r="N147" s="75" t="s">
        <v>39</v>
      </c>
      <c r="O147" s="99" t="s">
        <v>612</v>
      </c>
      <c r="P147" s="54"/>
      <c r="Q147" s="73">
        <v>35.865699999999997</v>
      </c>
      <c r="R147" s="52" t="s">
        <v>35</v>
      </c>
      <c r="S147" s="92" t="s">
        <v>42</v>
      </c>
      <c r="T147" s="99" t="s">
        <v>760</v>
      </c>
      <c r="U147" s="54"/>
      <c r="V147" s="119">
        <v>227</v>
      </c>
      <c r="W147" s="54"/>
      <c r="X147" s="11">
        <v>5</v>
      </c>
      <c r="Y147" s="54"/>
      <c r="Z147" s="75">
        <v>10.112981976991357</v>
      </c>
      <c r="AA147" s="52" t="s">
        <v>38</v>
      </c>
      <c r="AB147" s="54"/>
      <c r="AC147" s="91">
        <v>5</v>
      </c>
      <c r="AD147" s="59"/>
      <c r="AE147" s="91">
        <v>5</v>
      </c>
      <c r="AF147" s="59"/>
      <c r="AG147" s="91">
        <v>5.7</v>
      </c>
      <c r="AH147" s="54"/>
      <c r="AI147" s="101">
        <v>23.123000000000001</v>
      </c>
      <c r="AJ147" s="52" t="s">
        <v>38</v>
      </c>
      <c r="AK147" s="54"/>
      <c r="AL147" s="55" t="s">
        <v>44</v>
      </c>
      <c r="AM147" s="56"/>
      <c r="AN147" s="55">
        <v>0.39936616724424462</v>
      </c>
      <c r="AO147" s="57"/>
      <c r="AP147" s="58">
        <v>10</v>
      </c>
      <c r="AQ147" s="54"/>
      <c r="AR147" s="58">
        <v>4</v>
      </c>
      <c r="AS147" s="54"/>
      <c r="AT147" s="104">
        <v>16</v>
      </c>
      <c r="AU147" s="54"/>
      <c r="AV147" s="92">
        <v>1.4833333333333334</v>
      </c>
      <c r="AW147" s="54"/>
      <c r="AX147" s="92">
        <v>9.8666666666666671</v>
      </c>
      <c r="AY147" s="59"/>
      <c r="AZ147" s="52" t="s">
        <v>43</v>
      </c>
      <c r="BA147" s="59"/>
      <c r="BB147" s="52" t="s">
        <v>43</v>
      </c>
      <c r="BC147" s="57"/>
      <c r="BD147" s="55">
        <v>4.2</v>
      </c>
      <c r="BE147" s="70"/>
      <c r="BF147" s="55">
        <v>95.8</v>
      </c>
      <c r="BG147" s="54"/>
      <c r="BH147" s="60">
        <v>8100</v>
      </c>
    </row>
    <row r="148" spans="1:60" s="61" customFormat="1" ht="15.75" customHeight="1" x14ac:dyDescent="0.3">
      <c r="A148" s="8" t="s">
        <v>341</v>
      </c>
      <c r="B148" s="8" t="s">
        <v>342</v>
      </c>
      <c r="C148" s="123"/>
      <c r="D148" s="73">
        <v>12.2883</v>
      </c>
      <c r="E148" s="52" t="s">
        <v>38</v>
      </c>
      <c r="F148" s="84" t="s">
        <v>42</v>
      </c>
      <c r="G148" s="99" t="s">
        <v>68</v>
      </c>
      <c r="H148" s="13"/>
      <c r="I148" s="74">
        <v>0.61663000000000001</v>
      </c>
      <c r="J148" s="76" t="s">
        <v>39</v>
      </c>
      <c r="K148" s="53"/>
      <c r="L148" s="82">
        <v>12.1119</v>
      </c>
      <c r="M148" s="52" t="s">
        <v>35</v>
      </c>
      <c r="N148" s="91" t="s">
        <v>36</v>
      </c>
      <c r="O148" s="99" t="s">
        <v>1141</v>
      </c>
      <c r="P148" s="54"/>
      <c r="Q148" s="82">
        <v>40.980699999999999</v>
      </c>
      <c r="R148" s="52" t="s">
        <v>35</v>
      </c>
      <c r="S148" s="91" t="s">
        <v>36</v>
      </c>
      <c r="T148" s="99" t="s">
        <v>718</v>
      </c>
      <c r="U148" s="54"/>
      <c r="V148" s="119">
        <v>266</v>
      </c>
      <c r="W148" s="54"/>
      <c r="X148" s="11">
        <v>17</v>
      </c>
      <c r="Y148" s="54"/>
      <c r="Z148" s="75">
        <v>10.230479774223895</v>
      </c>
      <c r="AA148" s="52" t="s">
        <v>35</v>
      </c>
      <c r="AB148" s="54"/>
      <c r="AC148" s="52" t="s">
        <v>43</v>
      </c>
      <c r="AD148" s="59"/>
      <c r="AE148" s="52" t="s">
        <v>43</v>
      </c>
      <c r="AF148" s="59"/>
      <c r="AG148" s="52" t="s">
        <v>43</v>
      </c>
      <c r="AH148" s="54"/>
      <c r="AI148" s="102">
        <v>17.760999999999999</v>
      </c>
      <c r="AJ148" s="52" t="s">
        <v>41</v>
      </c>
      <c r="AK148" s="54"/>
      <c r="AL148" s="55" t="s">
        <v>44</v>
      </c>
      <c r="AM148" s="56"/>
      <c r="AN148" s="55">
        <v>0.58795860771401687</v>
      </c>
      <c r="AO148" s="57"/>
      <c r="AP148" s="58">
        <v>10</v>
      </c>
      <c r="AQ148" s="54"/>
      <c r="AR148" s="58">
        <v>5</v>
      </c>
      <c r="AS148" s="54"/>
      <c r="AT148" s="104">
        <v>16</v>
      </c>
      <c r="AU148" s="54"/>
      <c r="AV148" s="75">
        <v>1.8333333333333333</v>
      </c>
      <c r="AW148" s="54"/>
      <c r="AX148" s="91">
        <v>14.066666666666666</v>
      </c>
      <c r="AY148" s="59"/>
      <c r="AZ148" s="75">
        <v>2.95</v>
      </c>
      <c r="BA148" s="59"/>
      <c r="BB148" s="75">
        <v>15.966666666666667</v>
      </c>
      <c r="BC148" s="57"/>
      <c r="BD148" s="55">
        <v>4.9000000000000004</v>
      </c>
      <c r="BE148" s="70"/>
      <c r="BF148" s="55">
        <v>95.1</v>
      </c>
      <c r="BG148" s="54"/>
      <c r="BH148" s="60">
        <v>11400</v>
      </c>
    </row>
    <row r="149" spans="1:60" s="61" customFormat="1" ht="15.75" customHeight="1" x14ac:dyDescent="0.3">
      <c r="A149" s="8" t="s">
        <v>357</v>
      </c>
      <c r="B149" s="8" t="s">
        <v>358</v>
      </c>
      <c r="C149" s="123"/>
      <c r="D149" s="73">
        <v>10.8011</v>
      </c>
      <c r="E149" s="52" t="s">
        <v>38</v>
      </c>
      <c r="F149" s="85" t="s">
        <v>39</v>
      </c>
      <c r="G149" s="99" t="s">
        <v>53</v>
      </c>
      <c r="H149" s="13"/>
      <c r="I149" s="74">
        <v>0.59125000000000005</v>
      </c>
      <c r="J149" s="76" t="s">
        <v>39</v>
      </c>
      <c r="K149" s="53"/>
      <c r="L149" s="82">
        <v>10.9421</v>
      </c>
      <c r="M149" s="52" t="s">
        <v>38</v>
      </c>
      <c r="N149" s="91" t="s">
        <v>36</v>
      </c>
      <c r="O149" s="99" t="s">
        <v>1140</v>
      </c>
      <c r="P149" s="54"/>
      <c r="Q149" s="73">
        <v>27.369299999999999</v>
      </c>
      <c r="R149" s="52" t="s">
        <v>38</v>
      </c>
      <c r="S149" s="92" t="s">
        <v>42</v>
      </c>
      <c r="T149" s="99" t="s">
        <v>741</v>
      </c>
      <c r="U149" s="54"/>
      <c r="V149" s="118">
        <v>204</v>
      </c>
      <c r="W149" s="54"/>
      <c r="X149" s="11">
        <v>-6</v>
      </c>
      <c r="Y149" s="54"/>
      <c r="Z149" s="75">
        <v>9.9127173253994005</v>
      </c>
      <c r="AA149" s="52" t="s">
        <v>38</v>
      </c>
      <c r="AB149" s="54"/>
      <c r="AC149" s="52" t="s">
        <v>43</v>
      </c>
      <c r="AD149" s="59"/>
      <c r="AE149" s="52" t="s">
        <v>43</v>
      </c>
      <c r="AF149" s="59"/>
      <c r="AG149" s="52" t="s">
        <v>43</v>
      </c>
      <c r="AH149" s="54"/>
      <c r="AI149" s="102">
        <v>17.760999999999999</v>
      </c>
      <c r="AJ149" s="52" t="s">
        <v>41</v>
      </c>
      <c r="AK149" s="54"/>
      <c r="AL149" s="55" t="s">
        <v>44</v>
      </c>
      <c r="AM149" s="56"/>
      <c r="AN149" s="55">
        <v>3.7225567196378968</v>
      </c>
      <c r="AO149" s="57"/>
      <c r="AP149" s="58">
        <v>10</v>
      </c>
      <c r="AQ149" s="54"/>
      <c r="AR149" s="58">
        <v>5</v>
      </c>
      <c r="AS149" s="54"/>
      <c r="AT149" s="104">
        <v>16</v>
      </c>
      <c r="AU149" s="54"/>
      <c r="AV149" s="92">
        <v>1.4166666666666667</v>
      </c>
      <c r="AW149" s="54"/>
      <c r="AX149" s="75">
        <v>13.266666666666667</v>
      </c>
      <c r="AY149" s="59"/>
      <c r="AZ149" s="91">
        <v>3.1833333333333331</v>
      </c>
      <c r="BA149" s="59"/>
      <c r="BB149" s="75">
        <v>17.683333333333334</v>
      </c>
      <c r="BC149" s="57"/>
      <c r="BD149" s="55">
        <v>4.9000000000000004</v>
      </c>
      <c r="BE149" s="70"/>
      <c r="BF149" s="55">
        <v>95.1</v>
      </c>
      <c r="BG149" s="54"/>
      <c r="BH149" s="60">
        <v>7400</v>
      </c>
    </row>
    <row r="150" spans="1:60" s="61" customFormat="1" ht="15.75" customHeight="1" x14ac:dyDescent="0.3">
      <c r="A150" s="8" t="s">
        <v>377</v>
      </c>
      <c r="B150" s="8" t="s">
        <v>378</v>
      </c>
      <c r="C150" s="123"/>
      <c r="D150" s="73">
        <v>10.9724</v>
      </c>
      <c r="E150" s="52" t="s">
        <v>35</v>
      </c>
      <c r="F150" s="85" t="s">
        <v>39</v>
      </c>
      <c r="G150" s="99" t="s">
        <v>101</v>
      </c>
      <c r="H150" s="13"/>
      <c r="I150" s="74">
        <v>0.51385999999999998</v>
      </c>
      <c r="J150" s="76" t="s">
        <v>39</v>
      </c>
      <c r="K150" s="53"/>
      <c r="L150" s="82">
        <v>10.903700000000001</v>
      </c>
      <c r="M150" s="52" t="s">
        <v>41</v>
      </c>
      <c r="N150" s="91" t="s">
        <v>36</v>
      </c>
      <c r="O150" s="99" t="s">
        <v>743</v>
      </c>
      <c r="P150" s="54"/>
      <c r="Q150" s="73">
        <v>37.177900000000001</v>
      </c>
      <c r="R150" s="52" t="s">
        <v>35</v>
      </c>
      <c r="S150" s="91" t="s">
        <v>36</v>
      </c>
      <c r="T150" s="99" t="s">
        <v>264</v>
      </c>
      <c r="U150" s="54"/>
      <c r="V150" s="119">
        <v>228</v>
      </c>
      <c r="W150" s="54"/>
      <c r="X150" s="11">
        <v>-13</v>
      </c>
      <c r="Y150" s="54"/>
      <c r="Z150" s="91">
        <v>12.369717099988545</v>
      </c>
      <c r="AA150" s="52" t="s">
        <v>38</v>
      </c>
      <c r="AB150" s="54"/>
      <c r="AC150" s="91">
        <v>5.3</v>
      </c>
      <c r="AD150" s="59"/>
      <c r="AE150" s="75">
        <v>5.4</v>
      </c>
      <c r="AF150" s="59"/>
      <c r="AG150" s="75">
        <v>6</v>
      </c>
      <c r="AH150" s="54"/>
      <c r="AI150" s="101">
        <v>32.113999999999997</v>
      </c>
      <c r="AJ150" s="52" t="s">
        <v>35</v>
      </c>
      <c r="AK150" s="54"/>
      <c r="AL150" s="55" t="s">
        <v>44</v>
      </c>
      <c r="AM150" s="56"/>
      <c r="AN150" s="55">
        <v>4.1461459168480133</v>
      </c>
      <c r="AO150" s="57"/>
      <c r="AP150" s="58">
        <v>9</v>
      </c>
      <c r="AQ150" s="54"/>
      <c r="AR150" s="58">
        <v>5</v>
      </c>
      <c r="AS150" s="54"/>
      <c r="AT150" s="104">
        <v>15</v>
      </c>
      <c r="AU150" s="54"/>
      <c r="AV150" s="75">
        <v>1.6</v>
      </c>
      <c r="AW150" s="54"/>
      <c r="AX150" s="75">
        <v>11.566666666666666</v>
      </c>
      <c r="AY150" s="59"/>
      <c r="AZ150" s="75">
        <v>3</v>
      </c>
      <c r="BA150" s="59"/>
      <c r="BB150" s="75">
        <v>15.716666666666667</v>
      </c>
      <c r="BC150" s="57"/>
      <c r="BD150" s="55">
        <v>3.8</v>
      </c>
      <c r="BE150" s="70"/>
      <c r="BF150" s="55">
        <v>96.2</v>
      </c>
      <c r="BG150" s="54"/>
      <c r="BH150" s="60">
        <v>8100</v>
      </c>
    </row>
    <row r="151" spans="1:60" s="61" customFormat="1" ht="15.75" customHeight="1" x14ac:dyDescent="0.3">
      <c r="A151" s="8" t="s">
        <v>400</v>
      </c>
      <c r="B151" s="8" t="s">
        <v>401</v>
      </c>
      <c r="C151" s="123"/>
      <c r="D151" s="81">
        <v>9.3361999999999998</v>
      </c>
      <c r="E151" s="52" t="s">
        <v>35</v>
      </c>
      <c r="F151" s="84" t="s">
        <v>42</v>
      </c>
      <c r="G151" s="99" t="s">
        <v>88</v>
      </c>
      <c r="H151" s="13"/>
      <c r="I151" s="86">
        <v>0.34559000000000001</v>
      </c>
      <c r="J151" s="90" t="s">
        <v>42</v>
      </c>
      <c r="K151" s="53"/>
      <c r="L151" s="73">
        <v>8.0178999999999991</v>
      </c>
      <c r="M151" s="52" t="s">
        <v>38</v>
      </c>
      <c r="N151" s="92" t="s">
        <v>42</v>
      </c>
      <c r="O151" s="99" t="s">
        <v>226</v>
      </c>
      <c r="P151" s="54"/>
      <c r="Q151" s="73">
        <v>33.351300000000002</v>
      </c>
      <c r="R151" s="52" t="s">
        <v>38</v>
      </c>
      <c r="S151" s="92" t="s">
        <v>42</v>
      </c>
      <c r="T151" s="99" t="s">
        <v>754</v>
      </c>
      <c r="U151" s="54"/>
      <c r="V151" s="118">
        <v>91</v>
      </c>
      <c r="W151" s="54"/>
      <c r="X151" s="11">
        <v>-2</v>
      </c>
      <c r="Y151" s="54"/>
      <c r="Z151" s="75">
        <v>9.4364351245085203</v>
      </c>
      <c r="AA151" s="52" t="s">
        <v>38</v>
      </c>
      <c r="AB151" s="54"/>
      <c r="AC151" s="75">
        <v>5.6</v>
      </c>
      <c r="AD151" s="59"/>
      <c r="AE151" s="75">
        <v>5.5</v>
      </c>
      <c r="AF151" s="59"/>
      <c r="AG151" s="75">
        <v>6</v>
      </c>
      <c r="AH151" s="54"/>
      <c r="AI151" s="103">
        <v>82.813000000000002</v>
      </c>
      <c r="AJ151" s="52" t="s">
        <v>35</v>
      </c>
      <c r="AK151" s="54"/>
      <c r="AL151" s="55" t="s">
        <v>44</v>
      </c>
      <c r="AM151" s="56"/>
      <c r="AN151" s="55">
        <v>1.6498342456248556</v>
      </c>
      <c r="AO151" s="57"/>
      <c r="AP151" s="58">
        <v>10</v>
      </c>
      <c r="AQ151" s="54"/>
      <c r="AR151" s="58">
        <v>3</v>
      </c>
      <c r="AS151" s="54"/>
      <c r="AT151" s="104">
        <v>16</v>
      </c>
      <c r="AU151" s="54"/>
      <c r="AV151" s="75">
        <v>1.5333333333333334</v>
      </c>
      <c r="AW151" s="54"/>
      <c r="AX151" s="92">
        <v>9.9166666666666661</v>
      </c>
      <c r="AY151" s="59"/>
      <c r="AZ151" s="92">
        <v>2.6666666666666665</v>
      </c>
      <c r="BA151" s="59"/>
      <c r="BB151" s="92">
        <v>10.383333333333333</v>
      </c>
      <c r="BC151" s="57"/>
      <c r="BD151" s="55">
        <v>4.0999999999999996</v>
      </c>
      <c r="BE151" s="70"/>
      <c r="BF151" s="55">
        <v>95.9</v>
      </c>
      <c r="BG151" s="54"/>
      <c r="BH151" s="60">
        <v>5900</v>
      </c>
    </row>
    <row r="152" spans="1:60" s="61" customFormat="1" ht="15.75" customHeight="1" x14ac:dyDescent="0.3">
      <c r="A152" s="8" t="s">
        <v>406</v>
      </c>
      <c r="B152" s="8" t="s">
        <v>407</v>
      </c>
      <c r="C152" s="123"/>
      <c r="D152" s="82">
        <v>16.750299999999999</v>
      </c>
      <c r="E152" s="52" t="s">
        <v>38</v>
      </c>
      <c r="F152" s="83" t="s">
        <v>36</v>
      </c>
      <c r="G152" s="99" t="s">
        <v>47</v>
      </c>
      <c r="H152" s="13"/>
      <c r="I152" s="87">
        <v>1.7331000000000001</v>
      </c>
      <c r="J152" s="87" t="s">
        <v>36</v>
      </c>
      <c r="K152" s="53"/>
      <c r="L152" s="73">
        <v>10.301</v>
      </c>
      <c r="M152" s="52" t="s">
        <v>41</v>
      </c>
      <c r="N152" s="91" t="s">
        <v>36</v>
      </c>
      <c r="O152" s="99" t="s">
        <v>152</v>
      </c>
      <c r="P152" s="54"/>
      <c r="Q152" s="73">
        <v>26.603400000000001</v>
      </c>
      <c r="R152" s="52" t="s">
        <v>41</v>
      </c>
      <c r="S152" s="75" t="s">
        <v>39</v>
      </c>
      <c r="T152" s="99" t="s">
        <v>720</v>
      </c>
      <c r="U152" s="54"/>
      <c r="V152" s="119">
        <v>280</v>
      </c>
      <c r="W152" s="54"/>
      <c r="X152" s="11">
        <v>-18</v>
      </c>
      <c r="Y152" s="54"/>
      <c r="Z152" s="75">
        <v>8.5990684342529562</v>
      </c>
      <c r="AA152" s="52" t="s">
        <v>41</v>
      </c>
      <c r="AB152" s="54"/>
      <c r="AC152" s="52" t="s">
        <v>43</v>
      </c>
      <c r="AD152" s="59"/>
      <c r="AE152" s="52" t="s">
        <v>43</v>
      </c>
      <c r="AF152" s="59"/>
      <c r="AG152" s="52" t="s">
        <v>43</v>
      </c>
      <c r="AH152" s="54"/>
      <c r="AI152" s="103">
        <v>59.072000000000003</v>
      </c>
      <c r="AJ152" s="52" t="s">
        <v>38</v>
      </c>
      <c r="AK152" s="54"/>
      <c r="AL152" s="55" t="s">
        <v>44</v>
      </c>
      <c r="AM152" s="56"/>
      <c r="AN152" s="55">
        <v>2.3289143676101753</v>
      </c>
      <c r="AO152" s="57"/>
      <c r="AP152" s="58">
        <v>10</v>
      </c>
      <c r="AQ152" s="54"/>
      <c r="AR152" s="58">
        <v>4</v>
      </c>
      <c r="AS152" s="54"/>
      <c r="AT152" s="105">
        <v>12</v>
      </c>
      <c r="AU152" s="54"/>
      <c r="AV152" s="92">
        <v>1.1166666666666667</v>
      </c>
      <c r="AW152" s="54"/>
      <c r="AX152" s="75">
        <v>11.766666666666667</v>
      </c>
      <c r="AY152" s="59"/>
      <c r="AZ152" s="92">
        <v>2.5499999999999998</v>
      </c>
      <c r="BA152" s="59"/>
      <c r="BB152" s="91">
        <v>23.3</v>
      </c>
      <c r="BC152" s="57"/>
      <c r="BD152" s="55">
        <v>8.1</v>
      </c>
      <c r="BE152" s="70"/>
      <c r="BF152" s="55">
        <v>91.9</v>
      </c>
      <c r="BG152" s="54"/>
      <c r="BH152" s="60">
        <v>13600</v>
      </c>
    </row>
    <row r="153" spans="1:60" s="61" customFormat="1" ht="15.75" customHeight="1" x14ac:dyDescent="0.3">
      <c r="A153" s="8" t="s">
        <v>438</v>
      </c>
      <c r="B153" s="8" t="s">
        <v>439</v>
      </c>
      <c r="C153" s="123"/>
      <c r="D153" s="73">
        <v>11.8985</v>
      </c>
      <c r="E153" s="52" t="s">
        <v>35</v>
      </c>
      <c r="F153" s="83" t="s">
        <v>36</v>
      </c>
      <c r="G153" s="99" t="s">
        <v>251</v>
      </c>
      <c r="H153" s="13"/>
      <c r="I153" s="74">
        <v>0.53227999999999998</v>
      </c>
      <c r="J153" s="76" t="s">
        <v>39</v>
      </c>
      <c r="K153" s="53"/>
      <c r="L153" s="82">
        <v>11.995799999999999</v>
      </c>
      <c r="M153" s="52" t="s">
        <v>38</v>
      </c>
      <c r="N153" s="91" t="s">
        <v>36</v>
      </c>
      <c r="O153" s="99" t="s">
        <v>1146</v>
      </c>
      <c r="P153" s="54"/>
      <c r="Q153" s="73">
        <v>35.403300000000002</v>
      </c>
      <c r="R153" s="52" t="s">
        <v>35</v>
      </c>
      <c r="S153" s="75" t="s">
        <v>39</v>
      </c>
      <c r="T153" s="99" t="s">
        <v>63</v>
      </c>
      <c r="U153" s="54"/>
      <c r="V153" s="119">
        <v>257</v>
      </c>
      <c r="W153" s="54"/>
      <c r="X153" s="11">
        <v>11</v>
      </c>
      <c r="Y153" s="54"/>
      <c r="Z153" s="91">
        <v>12.893595387727286</v>
      </c>
      <c r="AA153" s="52" t="s">
        <v>38</v>
      </c>
      <c r="AB153" s="54"/>
      <c r="AC153" s="91">
        <v>5</v>
      </c>
      <c r="AD153" s="59"/>
      <c r="AE153" s="91">
        <v>5</v>
      </c>
      <c r="AF153" s="59"/>
      <c r="AG153" s="91">
        <v>5.7</v>
      </c>
      <c r="AH153" s="54"/>
      <c r="AI153" s="103">
        <v>74.036000000000001</v>
      </c>
      <c r="AJ153" s="52" t="s">
        <v>38</v>
      </c>
      <c r="AK153" s="54"/>
      <c r="AL153" s="55" t="s">
        <v>44</v>
      </c>
      <c r="AM153" s="56"/>
      <c r="AN153" s="55">
        <v>1.2871961838419019</v>
      </c>
      <c r="AO153" s="57"/>
      <c r="AP153" s="58">
        <v>10</v>
      </c>
      <c r="AQ153" s="54"/>
      <c r="AR153" s="58">
        <v>4</v>
      </c>
      <c r="AS153" s="54"/>
      <c r="AT153" s="104">
        <v>15</v>
      </c>
      <c r="AU153" s="54"/>
      <c r="AV153" s="92">
        <v>1.25</v>
      </c>
      <c r="AW153" s="54"/>
      <c r="AX153" s="92">
        <v>9.0833333333333339</v>
      </c>
      <c r="AY153" s="59"/>
      <c r="AZ153" s="75">
        <v>2.9666666666666668</v>
      </c>
      <c r="BA153" s="59"/>
      <c r="BB153" s="75">
        <v>13.45</v>
      </c>
      <c r="BC153" s="57"/>
      <c r="BD153" s="55">
        <v>5.6</v>
      </c>
      <c r="BE153" s="70"/>
      <c r="BF153" s="55">
        <v>94.4</v>
      </c>
      <c r="BG153" s="54"/>
      <c r="BH153" s="60">
        <v>8600</v>
      </c>
    </row>
    <row r="154" spans="1:60" s="61" customFormat="1" ht="15.75" customHeight="1" x14ac:dyDescent="0.3">
      <c r="A154" s="8" t="s">
        <v>441</v>
      </c>
      <c r="B154" s="8" t="s">
        <v>442</v>
      </c>
      <c r="C154" s="123"/>
      <c r="D154" s="73">
        <v>9.5449000000000002</v>
      </c>
      <c r="E154" s="52" t="s">
        <v>35</v>
      </c>
      <c r="F154" s="84" t="s">
        <v>42</v>
      </c>
      <c r="G154" s="99" t="s">
        <v>520</v>
      </c>
      <c r="H154" s="13"/>
      <c r="I154" s="87">
        <v>0.68074000000000001</v>
      </c>
      <c r="J154" s="90" t="s">
        <v>42</v>
      </c>
      <c r="K154" s="53"/>
      <c r="L154" s="73">
        <v>9.1471999999999998</v>
      </c>
      <c r="M154" s="52" t="s">
        <v>41</v>
      </c>
      <c r="N154" s="75" t="s">
        <v>39</v>
      </c>
      <c r="O154" s="99" t="s">
        <v>1147</v>
      </c>
      <c r="P154" s="54"/>
      <c r="Q154" s="82">
        <v>40.7363</v>
      </c>
      <c r="R154" s="52" t="s">
        <v>38</v>
      </c>
      <c r="S154" s="91" t="s">
        <v>36</v>
      </c>
      <c r="T154" s="99" t="s">
        <v>746</v>
      </c>
      <c r="U154" s="54"/>
      <c r="V154" s="118">
        <v>140</v>
      </c>
      <c r="W154" s="54"/>
      <c r="X154" s="11">
        <v>22</v>
      </c>
      <c r="Y154" s="54"/>
      <c r="Z154" s="75">
        <v>8.8063178228509749</v>
      </c>
      <c r="AA154" s="52" t="s">
        <v>41</v>
      </c>
      <c r="AB154" s="54"/>
      <c r="AC154" s="52" t="s">
        <v>43</v>
      </c>
      <c r="AD154" s="59"/>
      <c r="AE154" s="52" t="s">
        <v>43</v>
      </c>
      <c r="AF154" s="59"/>
      <c r="AG154" s="52" t="s">
        <v>43</v>
      </c>
      <c r="AH154" s="54"/>
      <c r="AI154" s="101">
        <v>30.335999999999999</v>
      </c>
      <c r="AJ154" s="52" t="s">
        <v>38</v>
      </c>
      <c r="AK154" s="54"/>
      <c r="AL154" s="55" t="s">
        <v>44</v>
      </c>
      <c r="AM154" s="62"/>
      <c r="AN154" s="55">
        <v>4.1474916197943301</v>
      </c>
      <c r="AO154" s="57"/>
      <c r="AP154" s="58">
        <v>10</v>
      </c>
      <c r="AQ154" s="54"/>
      <c r="AR154" s="58">
        <v>5</v>
      </c>
      <c r="AS154" s="54"/>
      <c r="AT154" s="106">
        <v>13</v>
      </c>
      <c r="AU154" s="54"/>
      <c r="AV154" s="75">
        <v>1.7666666666666666</v>
      </c>
      <c r="AW154" s="54"/>
      <c r="AX154" s="91">
        <v>14.566666666666666</v>
      </c>
      <c r="AY154" s="59"/>
      <c r="AZ154" s="92">
        <v>2.6666666666666665</v>
      </c>
      <c r="BA154" s="59"/>
      <c r="BB154" s="91">
        <v>19.633333333333333</v>
      </c>
      <c r="BC154" s="57"/>
      <c r="BD154" s="55">
        <v>3.2</v>
      </c>
      <c r="BE154" s="70"/>
      <c r="BF154" s="55">
        <v>96.8</v>
      </c>
      <c r="BG154" s="54"/>
      <c r="BH154" s="60">
        <v>8100</v>
      </c>
    </row>
    <row r="155" spans="1:60" s="61" customFormat="1" ht="15.75" customHeight="1" x14ac:dyDescent="0.3">
      <c r="A155" s="8" t="s">
        <v>469</v>
      </c>
      <c r="B155" s="8" t="s">
        <v>470</v>
      </c>
      <c r="C155" s="123"/>
      <c r="D155" s="82">
        <v>14.012499999999999</v>
      </c>
      <c r="E155" s="52" t="s">
        <v>38</v>
      </c>
      <c r="F155" s="85" t="s">
        <v>39</v>
      </c>
      <c r="G155" s="99" t="s">
        <v>105</v>
      </c>
      <c r="H155" s="13"/>
      <c r="I155" s="87">
        <v>0.95813999999999999</v>
      </c>
      <c r="J155" s="89" t="s">
        <v>36</v>
      </c>
      <c r="K155" s="53"/>
      <c r="L155" s="73">
        <v>7.375</v>
      </c>
      <c r="M155" s="52" t="s">
        <v>38</v>
      </c>
      <c r="N155" s="91" t="s">
        <v>36</v>
      </c>
      <c r="O155" s="99" t="s">
        <v>1149</v>
      </c>
      <c r="P155" s="54"/>
      <c r="Q155" s="81">
        <v>13.717499999999999</v>
      </c>
      <c r="R155" s="52" t="s">
        <v>38</v>
      </c>
      <c r="S155" s="92" t="s">
        <v>42</v>
      </c>
      <c r="T155" s="99" t="s">
        <v>763</v>
      </c>
      <c r="U155" s="54"/>
      <c r="V155" s="118">
        <v>121</v>
      </c>
      <c r="W155" s="54"/>
      <c r="X155" s="11">
        <v>-10</v>
      </c>
      <c r="Y155" s="54"/>
      <c r="Z155" s="92">
        <v>4.4249963125030725</v>
      </c>
      <c r="AA155" s="52" t="s">
        <v>41</v>
      </c>
      <c r="AB155" s="54"/>
      <c r="AC155" s="92">
        <v>8.1</v>
      </c>
      <c r="AD155" s="59"/>
      <c r="AE155" s="92">
        <v>8</v>
      </c>
      <c r="AF155" s="59"/>
      <c r="AG155" s="92">
        <v>6.7</v>
      </c>
      <c r="AH155" s="54"/>
      <c r="AI155" s="102">
        <v>14.741</v>
      </c>
      <c r="AJ155" s="52" t="s">
        <v>41</v>
      </c>
      <c r="AK155" s="54"/>
      <c r="AL155" s="55" t="s">
        <v>56</v>
      </c>
      <c r="AM155" s="56"/>
      <c r="AN155" s="55">
        <v>0.19666650277791434</v>
      </c>
      <c r="AO155" s="57"/>
      <c r="AP155" s="58">
        <v>9</v>
      </c>
      <c r="AQ155" s="54"/>
      <c r="AR155" s="58">
        <v>4</v>
      </c>
      <c r="AS155" s="54"/>
      <c r="AT155" s="104">
        <v>16</v>
      </c>
      <c r="AU155" s="54"/>
      <c r="AV155" s="75">
        <v>1.5166666666666666</v>
      </c>
      <c r="AW155" s="54"/>
      <c r="AX155" s="91">
        <v>15.8</v>
      </c>
      <c r="AY155" s="59"/>
      <c r="AZ155" s="75">
        <v>3</v>
      </c>
      <c r="BA155" s="59"/>
      <c r="BB155" s="91">
        <v>21.316666666666666</v>
      </c>
      <c r="BC155" s="57"/>
      <c r="BD155" s="55">
        <v>12.9</v>
      </c>
      <c r="BE155" s="70"/>
      <c r="BF155" s="55">
        <v>87.1</v>
      </c>
      <c r="BG155" s="54"/>
      <c r="BH155" s="60">
        <v>11400</v>
      </c>
    </row>
    <row r="156" spans="1:60" s="61" customFormat="1" ht="15.75" customHeight="1" x14ac:dyDescent="0.3">
      <c r="A156" s="8" t="s">
        <v>476</v>
      </c>
      <c r="B156" s="8" t="s">
        <v>477</v>
      </c>
      <c r="C156" s="123"/>
      <c r="D156" s="82">
        <v>13.608000000000001</v>
      </c>
      <c r="E156" s="52" t="s">
        <v>38</v>
      </c>
      <c r="F156" s="83" t="s">
        <v>36</v>
      </c>
      <c r="G156" s="99" t="s">
        <v>174</v>
      </c>
      <c r="H156" s="13"/>
      <c r="I156" s="74">
        <v>0.57798000000000005</v>
      </c>
      <c r="J156" s="76" t="s">
        <v>39</v>
      </c>
      <c r="K156" s="53"/>
      <c r="L156" s="82">
        <v>11.1785</v>
      </c>
      <c r="M156" s="52" t="s">
        <v>38</v>
      </c>
      <c r="N156" s="91" t="s">
        <v>36</v>
      </c>
      <c r="O156" s="99" t="s">
        <v>68</v>
      </c>
      <c r="P156" s="54"/>
      <c r="Q156" s="73">
        <v>34.847200000000001</v>
      </c>
      <c r="R156" s="52" t="s">
        <v>38</v>
      </c>
      <c r="S156" s="91" t="s">
        <v>36</v>
      </c>
      <c r="T156" s="99" t="s">
        <v>759</v>
      </c>
      <c r="U156" s="54"/>
      <c r="V156" s="119">
        <v>271</v>
      </c>
      <c r="W156" s="54"/>
      <c r="X156" s="11">
        <v>-5</v>
      </c>
      <c r="Y156" s="54"/>
      <c r="Z156" s="75">
        <v>10.761182239577899</v>
      </c>
      <c r="AA156" s="52" t="s">
        <v>41</v>
      </c>
      <c r="AB156" s="54"/>
      <c r="AC156" s="52" t="s">
        <v>43</v>
      </c>
      <c r="AD156" s="59"/>
      <c r="AE156" s="52" t="s">
        <v>43</v>
      </c>
      <c r="AF156" s="59"/>
      <c r="AG156" s="52" t="s">
        <v>43</v>
      </c>
      <c r="AH156" s="54"/>
      <c r="AI156" s="103">
        <v>66.281000000000006</v>
      </c>
      <c r="AJ156" s="52" t="s">
        <v>38</v>
      </c>
      <c r="AK156" s="54"/>
      <c r="AL156" s="55" t="s">
        <v>44</v>
      </c>
      <c r="AM156" s="56"/>
      <c r="AN156" s="55">
        <v>0.34280774447408824</v>
      </c>
      <c r="AO156" s="57"/>
      <c r="AP156" s="58">
        <v>8</v>
      </c>
      <c r="AQ156" s="54"/>
      <c r="AR156" s="58">
        <v>5</v>
      </c>
      <c r="AS156" s="54"/>
      <c r="AT156" s="104">
        <v>15</v>
      </c>
      <c r="AU156" s="54"/>
      <c r="AV156" s="91">
        <v>2.6833333333333331</v>
      </c>
      <c r="AW156" s="54"/>
      <c r="AX156" s="75">
        <v>12.433333333333334</v>
      </c>
      <c r="AY156" s="59"/>
      <c r="AZ156" s="52" t="s">
        <v>43</v>
      </c>
      <c r="BA156" s="59"/>
      <c r="BB156" s="52" t="s">
        <v>43</v>
      </c>
      <c r="BC156" s="57"/>
      <c r="BD156" s="55">
        <v>7.4</v>
      </c>
      <c r="BE156" s="70"/>
      <c r="BF156" s="55">
        <v>92.6</v>
      </c>
      <c r="BG156" s="54"/>
      <c r="BH156" s="60">
        <v>8500</v>
      </c>
    </row>
    <row r="157" spans="1:60" s="61" customFormat="1" ht="15.75" customHeight="1" x14ac:dyDescent="0.3">
      <c r="A157" s="8" t="s">
        <v>480</v>
      </c>
      <c r="B157" s="8" t="s">
        <v>481</v>
      </c>
      <c r="C157" s="123"/>
      <c r="D157" s="81">
        <v>8.5821000000000005</v>
      </c>
      <c r="E157" s="52" t="s">
        <v>38</v>
      </c>
      <c r="F157" s="84" t="s">
        <v>42</v>
      </c>
      <c r="G157" s="99" t="s">
        <v>528</v>
      </c>
      <c r="H157" s="13"/>
      <c r="I157" s="74">
        <v>0.47310000000000002</v>
      </c>
      <c r="J157" s="76" t="s">
        <v>39</v>
      </c>
      <c r="K157" s="53"/>
      <c r="L157" s="73">
        <v>8.2474000000000007</v>
      </c>
      <c r="M157" s="52" t="s">
        <v>38</v>
      </c>
      <c r="N157" s="92" t="s">
        <v>42</v>
      </c>
      <c r="O157" s="99" t="s">
        <v>718</v>
      </c>
      <c r="P157" s="54"/>
      <c r="Q157" s="73">
        <v>32.028300000000002</v>
      </c>
      <c r="R157" s="52" t="s">
        <v>35</v>
      </c>
      <c r="S157" s="92" t="s">
        <v>42</v>
      </c>
      <c r="T157" s="99" t="s">
        <v>765</v>
      </c>
      <c r="U157" s="54"/>
      <c r="V157" s="117">
        <v>63</v>
      </c>
      <c r="W157" s="54"/>
      <c r="X157" s="11">
        <v>5</v>
      </c>
      <c r="Y157" s="54"/>
      <c r="Z157" s="75">
        <v>7.8182660785087803</v>
      </c>
      <c r="AA157" s="52" t="s">
        <v>41</v>
      </c>
      <c r="AB157" s="54"/>
      <c r="AC157" s="91">
        <v>4.9000000000000004</v>
      </c>
      <c r="AD157" s="59"/>
      <c r="AE157" s="91">
        <v>5</v>
      </c>
      <c r="AF157" s="59"/>
      <c r="AG157" s="75">
        <v>5.9</v>
      </c>
      <c r="AH157" s="54"/>
      <c r="AI157" s="101">
        <v>30.335999999999999</v>
      </c>
      <c r="AJ157" s="52" t="s">
        <v>38</v>
      </c>
      <c r="AK157" s="54"/>
      <c r="AL157" s="55" t="s">
        <v>44</v>
      </c>
      <c r="AM157" s="62"/>
      <c r="AN157" s="55">
        <v>2.0511148109369906</v>
      </c>
      <c r="AO157" s="57"/>
      <c r="AP157" s="58">
        <v>10</v>
      </c>
      <c r="AQ157" s="54"/>
      <c r="AR157" s="58">
        <v>5</v>
      </c>
      <c r="AS157" s="54"/>
      <c r="AT157" s="104">
        <v>16</v>
      </c>
      <c r="AU157" s="54"/>
      <c r="AV157" s="92">
        <v>1.4</v>
      </c>
      <c r="AW157" s="54"/>
      <c r="AX157" s="92">
        <v>9.5666666666666664</v>
      </c>
      <c r="AY157" s="59"/>
      <c r="AZ157" s="75">
        <v>2.8333333333333335</v>
      </c>
      <c r="BA157" s="59"/>
      <c r="BB157" s="92">
        <v>11.65</v>
      </c>
      <c r="BC157" s="57"/>
      <c r="BD157" s="55">
        <v>3.2</v>
      </c>
      <c r="BE157" s="70"/>
      <c r="BF157" s="55">
        <v>96.8</v>
      </c>
      <c r="BG157" s="54"/>
      <c r="BH157" s="60">
        <v>6600</v>
      </c>
    </row>
    <row r="158" spans="1:60" s="61" customFormat="1" ht="15.75" customHeight="1" x14ac:dyDescent="0.3">
      <c r="A158" s="8" t="s">
        <v>546</v>
      </c>
      <c r="B158" s="8" t="s">
        <v>547</v>
      </c>
      <c r="C158" s="123"/>
      <c r="D158" s="73">
        <v>11.856400000000001</v>
      </c>
      <c r="E158" s="52" t="s">
        <v>38</v>
      </c>
      <c r="F158" s="85" t="s">
        <v>39</v>
      </c>
      <c r="G158" s="99" t="s">
        <v>523</v>
      </c>
      <c r="H158" s="13"/>
      <c r="I158" s="87">
        <v>0.73341999999999996</v>
      </c>
      <c r="J158" s="89" t="s">
        <v>36</v>
      </c>
      <c r="K158" s="53"/>
      <c r="L158" s="73">
        <v>8.3465000000000007</v>
      </c>
      <c r="M158" s="52" t="s">
        <v>38</v>
      </c>
      <c r="N158" s="92" t="s">
        <v>42</v>
      </c>
      <c r="O158" s="99" t="s">
        <v>298</v>
      </c>
      <c r="P158" s="54"/>
      <c r="Q158" s="73">
        <v>35.033999999999999</v>
      </c>
      <c r="R158" s="52" t="s">
        <v>38</v>
      </c>
      <c r="S158" s="75" t="s">
        <v>39</v>
      </c>
      <c r="T158" s="99" t="s">
        <v>251</v>
      </c>
      <c r="U158" s="54"/>
      <c r="V158" s="118">
        <v>197</v>
      </c>
      <c r="W158" s="54"/>
      <c r="X158" s="11">
        <v>20</v>
      </c>
      <c r="Y158" s="54"/>
      <c r="Z158" s="75">
        <v>9.3309934511834953</v>
      </c>
      <c r="AA158" s="52" t="s">
        <v>35</v>
      </c>
      <c r="AB158" s="54"/>
      <c r="AC158" s="91">
        <v>5.3</v>
      </c>
      <c r="AD158" s="59"/>
      <c r="AE158" s="75">
        <v>5.4</v>
      </c>
      <c r="AF158" s="59"/>
      <c r="AG158" s="91">
        <v>5.3</v>
      </c>
      <c r="AH158" s="54"/>
      <c r="AI158" s="101">
        <v>36.561</v>
      </c>
      <c r="AJ158" s="52" t="s">
        <v>38</v>
      </c>
      <c r="AK158" s="54"/>
      <c r="AL158" s="55" t="s">
        <v>44</v>
      </c>
      <c r="AM158" s="56"/>
      <c r="AN158" s="55">
        <v>9.8018233959679844</v>
      </c>
      <c r="AO158" s="57"/>
      <c r="AP158" s="58">
        <v>10</v>
      </c>
      <c r="AQ158" s="54"/>
      <c r="AR158" s="58">
        <v>5</v>
      </c>
      <c r="AS158" s="54"/>
      <c r="AT158" s="106">
        <v>14</v>
      </c>
      <c r="AU158" s="54"/>
      <c r="AV158" s="92">
        <v>1.2666666666666666</v>
      </c>
      <c r="AW158" s="54"/>
      <c r="AX158" s="92">
        <v>8.3166666666666664</v>
      </c>
      <c r="AY158" s="59"/>
      <c r="AZ158" s="92">
        <v>2.7</v>
      </c>
      <c r="BA158" s="59"/>
      <c r="BB158" s="92">
        <v>11.166666666666666</v>
      </c>
      <c r="BC158" s="57"/>
      <c r="BD158" s="55">
        <v>8.6999999999999993</v>
      </c>
      <c r="BE158" s="70"/>
      <c r="BF158" s="55">
        <v>91.3</v>
      </c>
      <c r="BG158" s="54"/>
      <c r="BH158" s="60">
        <v>9500</v>
      </c>
    </row>
    <row r="159" spans="1:60" s="61" customFormat="1" ht="15.75" customHeight="1" x14ac:dyDescent="0.3">
      <c r="A159" s="8" t="s">
        <v>572</v>
      </c>
      <c r="B159" s="8" t="s">
        <v>573</v>
      </c>
      <c r="C159" s="123"/>
      <c r="D159" s="82">
        <v>14.6615</v>
      </c>
      <c r="E159" s="52" t="s">
        <v>38</v>
      </c>
      <c r="F159" s="83" t="s">
        <v>36</v>
      </c>
      <c r="G159" s="99" t="s">
        <v>195</v>
      </c>
      <c r="H159" s="13"/>
      <c r="I159" s="74">
        <v>0.56352000000000002</v>
      </c>
      <c r="J159" s="90" t="s">
        <v>42</v>
      </c>
      <c r="K159" s="53"/>
      <c r="L159" s="73">
        <v>7.7888999999999999</v>
      </c>
      <c r="M159" s="52" t="s">
        <v>38</v>
      </c>
      <c r="N159" s="75" t="s">
        <v>39</v>
      </c>
      <c r="O159" s="99" t="s">
        <v>739</v>
      </c>
      <c r="P159" s="54"/>
      <c r="Q159" s="73">
        <v>32.610999999999997</v>
      </c>
      <c r="R159" s="52" t="s">
        <v>35</v>
      </c>
      <c r="S159" s="75" t="s">
        <v>39</v>
      </c>
      <c r="T159" s="99" t="s">
        <v>264</v>
      </c>
      <c r="U159" s="54"/>
      <c r="V159" s="119">
        <v>238</v>
      </c>
      <c r="W159" s="54"/>
      <c r="X159" s="11">
        <v>-8</v>
      </c>
      <c r="Y159" s="54"/>
      <c r="Z159" s="75">
        <v>7.492453643811988</v>
      </c>
      <c r="AA159" s="52" t="s">
        <v>41</v>
      </c>
      <c r="AB159" s="54"/>
      <c r="AC159" s="52" t="s">
        <v>43</v>
      </c>
      <c r="AD159" s="59"/>
      <c r="AE159" s="52" t="s">
        <v>43</v>
      </c>
      <c r="AF159" s="59"/>
      <c r="AG159" s="52" t="s">
        <v>43</v>
      </c>
      <c r="AH159" s="54"/>
      <c r="AI159" s="102">
        <v>12.978999999999999</v>
      </c>
      <c r="AJ159" s="52" t="s">
        <v>35</v>
      </c>
      <c r="AK159" s="54"/>
      <c r="AL159" s="55" t="s">
        <v>44</v>
      </c>
      <c r="AM159" s="56"/>
      <c r="AN159" s="55">
        <v>2.4525657611039242</v>
      </c>
      <c r="AO159" s="57"/>
      <c r="AP159" s="58">
        <v>10</v>
      </c>
      <c r="AQ159" s="54"/>
      <c r="AR159" s="58">
        <v>4</v>
      </c>
      <c r="AS159" s="54"/>
      <c r="AT159" s="106">
        <v>13</v>
      </c>
      <c r="AU159" s="54"/>
      <c r="AV159" s="91">
        <v>1.8833333333333333</v>
      </c>
      <c r="AW159" s="54"/>
      <c r="AX159" s="75">
        <v>12.016666666666667</v>
      </c>
      <c r="AY159" s="59"/>
      <c r="AZ159" s="91">
        <v>3.1166666666666667</v>
      </c>
      <c r="BA159" s="59"/>
      <c r="BB159" s="91">
        <v>19.483333333333334</v>
      </c>
      <c r="BC159" s="57"/>
      <c r="BD159" s="55">
        <v>5.8</v>
      </c>
      <c r="BE159" s="70"/>
      <c r="BF159" s="55">
        <v>94.2</v>
      </c>
      <c r="BG159" s="54"/>
      <c r="BH159" s="60">
        <v>11400</v>
      </c>
    </row>
    <row r="160" spans="1:60" s="61" customFormat="1" ht="15.75" customHeight="1" x14ac:dyDescent="0.3">
      <c r="A160" s="8" t="s">
        <v>582</v>
      </c>
      <c r="B160" s="8" t="s">
        <v>583</v>
      </c>
      <c r="C160" s="123"/>
      <c r="D160" s="73">
        <v>10.8979</v>
      </c>
      <c r="E160" s="52" t="s">
        <v>38</v>
      </c>
      <c r="F160" s="85" t="s">
        <v>39</v>
      </c>
      <c r="G160" s="99" t="s">
        <v>113</v>
      </c>
      <c r="H160" s="13"/>
      <c r="I160" s="74">
        <v>0.42342000000000002</v>
      </c>
      <c r="J160" s="90" t="s">
        <v>42</v>
      </c>
      <c r="K160" s="53"/>
      <c r="L160" s="81">
        <v>5.1083999999999996</v>
      </c>
      <c r="M160" s="52" t="s">
        <v>41</v>
      </c>
      <c r="N160" s="92" t="s">
        <v>42</v>
      </c>
      <c r="O160" s="99" t="s">
        <v>69</v>
      </c>
      <c r="P160" s="54"/>
      <c r="Q160" s="81">
        <v>24.946100000000001</v>
      </c>
      <c r="R160" s="52" t="s">
        <v>38</v>
      </c>
      <c r="S160" s="75" t="s">
        <v>39</v>
      </c>
      <c r="T160" s="99" t="s">
        <v>212</v>
      </c>
      <c r="U160" s="54"/>
      <c r="V160" s="117">
        <v>33</v>
      </c>
      <c r="W160" s="54"/>
      <c r="X160" s="11">
        <v>-5</v>
      </c>
      <c r="Y160" s="54"/>
      <c r="Z160" s="92">
        <v>6.016573958451584</v>
      </c>
      <c r="AA160" s="52" t="s">
        <v>38</v>
      </c>
      <c r="AB160" s="54"/>
      <c r="AC160" s="52" t="s">
        <v>43</v>
      </c>
      <c r="AD160" s="59"/>
      <c r="AE160" s="52" t="s">
        <v>43</v>
      </c>
      <c r="AF160" s="59"/>
      <c r="AG160" s="52" t="s">
        <v>43</v>
      </c>
      <c r="AH160" s="54"/>
      <c r="AI160" s="101">
        <v>40.680999999999997</v>
      </c>
      <c r="AJ160" s="52" t="s">
        <v>38</v>
      </c>
      <c r="AK160" s="54"/>
      <c r="AL160" s="55" t="s">
        <v>44</v>
      </c>
      <c r="AM160" s="56"/>
      <c r="AN160" s="55">
        <v>5.477352707458282</v>
      </c>
      <c r="AO160" s="57"/>
      <c r="AP160" s="58">
        <v>10</v>
      </c>
      <c r="AQ160" s="54"/>
      <c r="AR160" s="58">
        <v>5</v>
      </c>
      <c r="AS160" s="54"/>
      <c r="AT160" s="104">
        <v>15</v>
      </c>
      <c r="AU160" s="54"/>
      <c r="AV160" s="91">
        <v>1.85</v>
      </c>
      <c r="AW160" s="54"/>
      <c r="AX160" s="91">
        <v>13.966666666666667</v>
      </c>
      <c r="AY160" s="59"/>
      <c r="AZ160" s="91">
        <v>3.1333333333333333</v>
      </c>
      <c r="BA160" s="59"/>
      <c r="BB160" s="91">
        <v>19.816666666666666</v>
      </c>
      <c r="BC160" s="57"/>
      <c r="BD160" s="55">
        <v>4.5999999999999996</v>
      </c>
      <c r="BE160" s="70"/>
      <c r="BF160" s="55">
        <v>95.4</v>
      </c>
      <c r="BG160" s="54"/>
      <c r="BH160" s="60">
        <v>8100</v>
      </c>
    </row>
    <row r="161" spans="1:60" s="61" customFormat="1" ht="15.75" customHeight="1" x14ac:dyDescent="0.3">
      <c r="A161" s="8" t="s">
        <v>585</v>
      </c>
      <c r="B161" s="8" t="s">
        <v>586</v>
      </c>
      <c r="C161" s="123"/>
      <c r="D161" s="73">
        <v>11.256500000000001</v>
      </c>
      <c r="E161" s="52" t="s">
        <v>35</v>
      </c>
      <c r="F161" s="85" t="s">
        <v>39</v>
      </c>
      <c r="G161" s="99" t="s">
        <v>159</v>
      </c>
      <c r="H161" s="13"/>
      <c r="I161" s="87">
        <v>0.84907999999999995</v>
      </c>
      <c r="J161" s="89" t="s">
        <v>36</v>
      </c>
      <c r="K161" s="53"/>
      <c r="L161" s="73">
        <v>10.2963</v>
      </c>
      <c r="M161" s="52" t="s">
        <v>35</v>
      </c>
      <c r="N161" s="91" t="s">
        <v>36</v>
      </c>
      <c r="O161" s="99" t="s">
        <v>735</v>
      </c>
      <c r="P161" s="54"/>
      <c r="Q161" s="73">
        <v>29.8752</v>
      </c>
      <c r="R161" s="52" t="s">
        <v>35</v>
      </c>
      <c r="S161" s="92" t="s">
        <v>42</v>
      </c>
      <c r="T161" s="99" t="s">
        <v>761</v>
      </c>
      <c r="U161" s="54"/>
      <c r="V161" s="119">
        <v>218</v>
      </c>
      <c r="W161" s="54"/>
      <c r="X161" s="11">
        <v>31</v>
      </c>
      <c r="Y161" s="54"/>
      <c r="Z161" s="91">
        <v>12.856990432834229</v>
      </c>
      <c r="AA161" s="52" t="s">
        <v>35</v>
      </c>
      <c r="AB161" s="54"/>
      <c r="AC161" s="52" t="s">
        <v>43</v>
      </c>
      <c r="AD161" s="59"/>
      <c r="AE161" s="52" t="s">
        <v>43</v>
      </c>
      <c r="AF161" s="59"/>
      <c r="AG161" s="52" t="s">
        <v>43</v>
      </c>
      <c r="AH161" s="54"/>
      <c r="AI161" s="103">
        <v>133.53399999999999</v>
      </c>
      <c r="AJ161" s="52" t="s">
        <v>41</v>
      </c>
      <c r="AK161" s="54"/>
      <c r="AL161" s="55" t="s">
        <v>56</v>
      </c>
      <c r="AM161" s="56"/>
      <c r="AN161" s="55">
        <v>0.7468791122808266</v>
      </c>
      <c r="AO161" s="57"/>
      <c r="AP161" s="58">
        <v>10</v>
      </c>
      <c r="AQ161" s="54"/>
      <c r="AR161" s="58">
        <v>5</v>
      </c>
      <c r="AS161" s="54"/>
      <c r="AT161" s="106">
        <v>14</v>
      </c>
      <c r="AU161" s="54"/>
      <c r="AV161" s="92">
        <v>1.1499999999999999</v>
      </c>
      <c r="AW161" s="54"/>
      <c r="AX161" s="92">
        <v>7.1166666666666663</v>
      </c>
      <c r="AY161" s="59"/>
      <c r="AZ161" s="75">
        <v>3</v>
      </c>
      <c r="BA161" s="59"/>
      <c r="BB161" s="92">
        <v>9.5666666666666664</v>
      </c>
      <c r="BC161" s="57"/>
      <c r="BD161" s="55">
        <v>0</v>
      </c>
      <c r="BE161" s="70"/>
      <c r="BF161" s="55">
        <v>100</v>
      </c>
      <c r="BG161" s="54"/>
      <c r="BH161" s="60">
        <v>7900</v>
      </c>
    </row>
    <row r="162" spans="1:60" s="61" customFormat="1" ht="15.75" customHeight="1" x14ac:dyDescent="0.3">
      <c r="A162" s="8" t="s">
        <v>599</v>
      </c>
      <c r="B162" s="8" t="s">
        <v>600</v>
      </c>
      <c r="C162" s="123"/>
      <c r="D162" s="73">
        <v>9.7210000000000001</v>
      </c>
      <c r="E162" s="52" t="s">
        <v>35</v>
      </c>
      <c r="F162" s="85" t="s">
        <v>39</v>
      </c>
      <c r="G162" s="99" t="s">
        <v>267</v>
      </c>
      <c r="H162" s="13"/>
      <c r="I162" s="86">
        <v>0.31552000000000002</v>
      </c>
      <c r="J162" s="90" t="s">
        <v>42</v>
      </c>
      <c r="K162" s="53"/>
      <c r="L162" s="73">
        <v>10.447800000000001</v>
      </c>
      <c r="M162" s="52" t="s">
        <v>38</v>
      </c>
      <c r="N162" s="91" t="s">
        <v>36</v>
      </c>
      <c r="O162" s="99" t="s">
        <v>1122</v>
      </c>
      <c r="P162" s="54"/>
      <c r="Q162" s="82">
        <v>48.514000000000003</v>
      </c>
      <c r="R162" s="52" t="s">
        <v>38</v>
      </c>
      <c r="S162" s="91" t="s">
        <v>36</v>
      </c>
      <c r="T162" s="99" t="s">
        <v>264</v>
      </c>
      <c r="U162" s="54"/>
      <c r="V162" s="118">
        <v>167</v>
      </c>
      <c r="W162" s="54"/>
      <c r="X162" s="11">
        <v>5</v>
      </c>
      <c r="Y162" s="54"/>
      <c r="Z162" s="91">
        <v>13.669923140751148</v>
      </c>
      <c r="AA162" s="52" t="s">
        <v>41</v>
      </c>
      <c r="AB162" s="54"/>
      <c r="AC162" s="52" t="s">
        <v>43</v>
      </c>
      <c r="AD162" s="59"/>
      <c r="AE162" s="52" t="s">
        <v>43</v>
      </c>
      <c r="AF162" s="59"/>
      <c r="AG162" s="52" t="s">
        <v>43</v>
      </c>
      <c r="AH162" s="54"/>
      <c r="AI162" s="101">
        <v>32.113999999999997</v>
      </c>
      <c r="AJ162" s="52" t="s">
        <v>35</v>
      </c>
      <c r="AK162" s="54"/>
      <c r="AL162" s="55" t="s">
        <v>44</v>
      </c>
      <c r="AM162" s="56"/>
      <c r="AN162" s="55">
        <v>0.85399165389716969</v>
      </c>
      <c r="AO162" s="57"/>
      <c r="AP162" s="58">
        <v>10</v>
      </c>
      <c r="AQ162" s="54"/>
      <c r="AR162" s="58">
        <v>5</v>
      </c>
      <c r="AS162" s="54"/>
      <c r="AT162" s="104">
        <v>16</v>
      </c>
      <c r="AU162" s="54"/>
      <c r="AV162" s="75">
        <v>1.6833333333333333</v>
      </c>
      <c r="AW162" s="54"/>
      <c r="AX162" s="75">
        <v>11.633333333333333</v>
      </c>
      <c r="AY162" s="59"/>
      <c r="AZ162" s="75">
        <v>2.8666666666666667</v>
      </c>
      <c r="BA162" s="59"/>
      <c r="BB162" s="92">
        <v>12.216666666666667</v>
      </c>
      <c r="BC162" s="57"/>
      <c r="BD162" s="55">
        <v>3.8</v>
      </c>
      <c r="BE162" s="70"/>
      <c r="BF162" s="55">
        <v>96.2</v>
      </c>
      <c r="BG162" s="54"/>
      <c r="BH162" s="60">
        <v>7700</v>
      </c>
    </row>
    <row r="163" spans="1:60" s="61" customFormat="1" ht="15.75" customHeight="1" x14ac:dyDescent="0.3">
      <c r="A163" s="8" t="s">
        <v>601</v>
      </c>
      <c r="B163" s="8" t="s">
        <v>602</v>
      </c>
      <c r="C163" s="123"/>
      <c r="D163" s="73">
        <v>11.523899999999999</v>
      </c>
      <c r="E163" s="52" t="s">
        <v>38</v>
      </c>
      <c r="F163" s="83" t="s">
        <v>36</v>
      </c>
      <c r="G163" s="99" t="s">
        <v>388</v>
      </c>
      <c r="H163" s="13"/>
      <c r="I163" s="74">
        <v>0.49809999999999999</v>
      </c>
      <c r="J163" s="76" t="s">
        <v>39</v>
      </c>
      <c r="K163" s="53"/>
      <c r="L163" s="81">
        <v>6.1944999999999997</v>
      </c>
      <c r="M163" s="52" t="s">
        <v>41</v>
      </c>
      <c r="N163" s="92" t="s">
        <v>42</v>
      </c>
      <c r="O163" s="99" t="s">
        <v>174</v>
      </c>
      <c r="P163" s="54"/>
      <c r="Q163" s="81">
        <v>23.703600000000002</v>
      </c>
      <c r="R163" s="52" t="s">
        <v>35</v>
      </c>
      <c r="S163" s="92" t="s">
        <v>42</v>
      </c>
      <c r="T163" s="99" t="s">
        <v>667</v>
      </c>
      <c r="U163" s="54"/>
      <c r="V163" s="118">
        <v>77</v>
      </c>
      <c r="W163" s="54"/>
      <c r="X163" s="11">
        <v>-13</v>
      </c>
      <c r="Y163" s="54"/>
      <c r="Z163" s="92">
        <v>6.0130864852044592</v>
      </c>
      <c r="AA163" s="52" t="s">
        <v>38</v>
      </c>
      <c r="AB163" s="54"/>
      <c r="AC163" s="52" t="s">
        <v>43</v>
      </c>
      <c r="AD163" s="59"/>
      <c r="AE163" s="52" t="s">
        <v>43</v>
      </c>
      <c r="AF163" s="59"/>
      <c r="AG163" s="52" t="s">
        <v>43</v>
      </c>
      <c r="AH163" s="54"/>
      <c r="AI163" s="101">
        <v>40.680999999999997</v>
      </c>
      <c r="AJ163" s="52" t="s">
        <v>38</v>
      </c>
      <c r="AK163" s="54"/>
      <c r="AL163" s="55" t="s">
        <v>44</v>
      </c>
      <c r="AM163" s="56"/>
      <c r="AN163" s="55">
        <v>3.501820667717678</v>
      </c>
      <c r="AO163" s="57"/>
      <c r="AP163" s="58">
        <v>10</v>
      </c>
      <c r="AQ163" s="54"/>
      <c r="AR163" s="58">
        <v>5</v>
      </c>
      <c r="AS163" s="54"/>
      <c r="AT163" s="106">
        <v>13</v>
      </c>
      <c r="AU163" s="54"/>
      <c r="AV163" s="75">
        <v>1.7166666666666666</v>
      </c>
      <c r="AW163" s="54"/>
      <c r="AX163" s="75">
        <v>13.533333333333333</v>
      </c>
      <c r="AY163" s="59"/>
      <c r="AZ163" s="75">
        <v>3.0166666666666666</v>
      </c>
      <c r="BA163" s="59"/>
      <c r="BB163" s="75">
        <v>17.583333333333332</v>
      </c>
      <c r="BC163" s="57"/>
      <c r="BD163" s="55">
        <v>4.5999999999999996</v>
      </c>
      <c r="BE163" s="70"/>
      <c r="BF163" s="55">
        <v>95.4</v>
      </c>
      <c r="BG163" s="54"/>
      <c r="BH163" s="60">
        <v>8200</v>
      </c>
    </row>
    <row r="164" spans="1:60" s="61" customFormat="1" ht="15.75" customHeight="1" x14ac:dyDescent="0.3">
      <c r="A164" s="8" t="s">
        <v>613</v>
      </c>
      <c r="B164" s="8" t="s">
        <v>614</v>
      </c>
      <c r="C164" s="123"/>
      <c r="D164" s="82">
        <v>14.513199999999999</v>
      </c>
      <c r="E164" s="52" t="s">
        <v>35</v>
      </c>
      <c r="F164" s="83" t="s">
        <v>36</v>
      </c>
      <c r="G164" s="99" t="s">
        <v>105</v>
      </c>
      <c r="H164" s="13"/>
      <c r="I164" s="74">
        <v>0.57684999999999997</v>
      </c>
      <c r="J164" s="90" t="s">
        <v>42</v>
      </c>
      <c r="K164" s="53"/>
      <c r="L164" s="73">
        <v>8.2429000000000006</v>
      </c>
      <c r="M164" s="52" t="s">
        <v>38</v>
      </c>
      <c r="N164" s="75" t="s">
        <v>39</v>
      </c>
      <c r="O164" s="99" t="s">
        <v>168</v>
      </c>
      <c r="P164" s="54"/>
      <c r="Q164" s="81">
        <v>19.163</v>
      </c>
      <c r="R164" s="52" t="s">
        <v>35</v>
      </c>
      <c r="S164" s="92" t="s">
        <v>42</v>
      </c>
      <c r="T164" s="99" t="s">
        <v>1164</v>
      </c>
      <c r="U164" s="54"/>
      <c r="V164" s="118">
        <v>206</v>
      </c>
      <c r="W164" s="54"/>
      <c r="X164" s="11">
        <v>20</v>
      </c>
      <c r="Y164" s="54"/>
      <c r="Z164" s="92">
        <v>6.9395519233478931</v>
      </c>
      <c r="AA164" s="52" t="s">
        <v>41</v>
      </c>
      <c r="AB164" s="54"/>
      <c r="AC164" s="52" t="s">
        <v>43</v>
      </c>
      <c r="AD164" s="59"/>
      <c r="AE164" s="52" t="s">
        <v>43</v>
      </c>
      <c r="AF164" s="59"/>
      <c r="AG164" s="52" t="s">
        <v>43</v>
      </c>
      <c r="AH164" s="54"/>
      <c r="AI164" s="102">
        <v>12.978999999999999</v>
      </c>
      <c r="AJ164" s="52" t="s">
        <v>35</v>
      </c>
      <c r="AK164" s="54"/>
      <c r="AL164" s="55" t="s">
        <v>44</v>
      </c>
      <c r="AM164" s="56"/>
      <c r="AN164" s="55">
        <v>1.9726645061293504</v>
      </c>
      <c r="AO164" s="57"/>
      <c r="AP164" s="58">
        <v>10</v>
      </c>
      <c r="AQ164" s="54"/>
      <c r="AR164" s="58">
        <v>4</v>
      </c>
      <c r="AS164" s="54"/>
      <c r="AT164" s="106">
        <v>14</v>
      </c>
      <c r="AU164" s="54"/>
      <c r="AV164" s="91">
        <v>1.9</v>
      </c>
      <c r="AW164" s="54"/>
      <c r="AX164" s="75">
        <v>12.966666666666667</v>
      </c>
      <c r="AY164" s="59"/>
      <c r="AZ164" s="91">
        <v>3.1333333333333333</v>
      </c>
      <c r="BA164" s="59"/>
      <c r="BB164" s="91">
        <v>22.633333333333333</v>
      </c>
      <c r="BC164" s="57"/>
      <c r="BD164" s="55">
        <v>5.8</v>
      </c>
      <c r="BE164" s="70"/>
      <c r="BF164" s="55">
        <v>94.2</v>
      </c>
      <c r="BG164" s="54"/>
      <c r="BH164" s="60">
        <v>12400</v>
      </c>
    </row>
    <row r="165" spans="1:60" s="61" customFormat="1" ht="15.75" customHeight="1" x14ac:dyDescent="0.3">
      <c r="A165" s="8" t="s">
        <v>617</v>
      </c>
      <c r="B165" s="8" t="s">
        <v>618</v>
      </c>
      <c r="C165" s="123"/>
      <c r="D165" s="73">
        <v>9.766</v>
      </c>
      <c r="E165" s="52" t="s">
        <v>38</v>
      </c>
      <c r="F165" s="85" t="s">
        <v>39</v>
      </c>
      <c r="G165" s="99" t="s">
        <v>156</v>
      </c>
      <c r="H165" s="13"/>
      <c r="I165" s="74">
        <v>0.61853999999999998</v>
      </c>
      <c r="J165" s="76" t="s">
        <v>39</v>
      </c>
      <c r="K165" s="53"/>
      <c r="L165" s="81">
        <v>4.7972999999999999</v>
      </c>
      <c r="M165" s="52" t="s">
        <v>35</v>
      </c>
      <c r="N165" s="92" t="s">
        <v>42</v>
      </c>
      <c r="O165" s="99" t="s">
        <v>69</v>
      </c>
      <c r="P165" s="54"/>
      <c r="Q165" s="73">
        <v>26.581199999999999</v>
      </c>
      <c r="R165" s="52" t="s">
        <v>38</v>
      </c>
      <c r="S165" s="75" t="s">
        <v>39</v>
      </c>
      <c r="T165" s="99" t="s">
        <v>692</v>
      </c>
      <c r="U165" s="54"/>
      <c r="V165" s="117">
        <v>22</v>
      </c>
      <c r="W165" s="54"/>
      <c r="X165" s="11">
        <v>11</v>
      </c>
      <c r="Y165" s="54"/>
      <c r="Z165" s="92">
        <v>6.5106716271783833</v>
      </c>
      <c r="AA165" s="52" t="s">
        <v>41</v>
      </c>
      <c r="AB165" s="54"/>
      <c r="AC165" s="52" t="s">
        <v>43</v>
      </c>
      <c r="AD165" s="59"/>
      <c r="AE165" s="52" t="s">
        <v>43</v>
      </c>
      <c r="AF165" s="59"/>
      <c r="AG165" s="52" t="s">
        <v>43</v>
      </c>
      <c r="AH165" s="54"/>
      <c r="AI165" s="101">
        <v>33.96</v>
      </c>
      <c r="AJ165" s="52" t="s">
        <v>41</v>
      </c>
      <c r="AK165" s="54"/>
      <c r="AL165" s="55" t="s">
        <v>44</v>
      </c>
      <c r="AM165" s="56"/>
      <c r="AN165" s="55">
        <v>1.2972390836107304</v>
      </c>
      <c r="AO165" s="57"/>
      <c r="AP165" s="58">
        <v>9</v>
      </c>
      <c r="AQ165" s="54"/>
      <c r="AR165" s="58">
        <v>3</v>
      </c>
      <c r="AS165" s="54"/>
      <c r="AT165" s="105">
        <v>10</v>
      </c>
      <c r="AU165" s="54"/>
      <c r="AV165" s="92">
        <v>1.1333333333333333</v>
      </c>
      <c r="AW165" s="54"/>
      <c r="AX165" s="92">
        <v>9.7666666666666675</v>
      </c>
      <c r="AY165" s="59"/>
      <c r="AZ165" s="92">
        <v>2.75</v>
      </c>
      <c r="BA165" s="59"/>
      <c r="BB165" s="75">
        <v>17.883333333333333</v>
      </c>
      <c r="BC165" s="57"/>
      <c r="BD165" s="55">
        <v>5</v>
      </c>
      <c r="BE165" s="70"/>
      <c r="BF165" s="55">
        <v>95</v>
      </c>
      <c r="BG165" s="54"/>
      <c r="BH165" s="60">
        <v>9500</v>
      </c>
    </row>
    <row r="166" spans="1:60" s="61" customFormat="1" ht="15.75" customHeight="1" x14ac:dyDescent="0.3">
      <c r="A166" s="8" t="s">
        <v>619</v>
      </c>
      <c r="B166" s="8" t="s">
        <v>620</v>
      </c>
      <c r="C166" s="123"/>
      <c r="D166" s="73">
        <v>11.2029</v>
      </c>
      <c r="E166" s="52" t="s">
        <v>35</v>
      </c>
      <c r="F166" s="84" t="s">
        <v>42</v>
      </c>
      <c r="G166" s="99" t="s">
        <v>59</v>
      </c>
      <c r="H166" s="13"/>
      <c r="I166" s="86">
        <v>0.31788</v>
      </c>
      <c r="J166" s="90" t="s">
        <v>42</v>
      </c>
      <c r="K166" s="53"/>
      <c r="L166" s="73">
        <v>8.8600999999999992</v>
      </c>
      <c r="M166" s="52" t="s">
        <v>41</v>
      </c>
      <c r="N166" s="75" t="s">
        <v>39</v>
      </c>
      <c r="O166" s="99" t="s">
        <v>1153</v>
      </c>
      <c r="P166" s="54"/>
      <c r="Q166" s="73">
        <v>28.156400000000001</v>
      </c>
      <c r="R166" s="52" t="s">
        <v>41</v>
      </c>
      <c r="S166" s="75" t="s">
        <v>39</v>
      </c>
      <c r="T166" s="99" t="s">
        <v>182</v>
      </c>
      <c r="U166" s="54"/>
      <c r="V166" s="118">
        <v>160</v>
      </c>
      <c r="W166" s="54"/>
      <c r="X166" s="11">
        <v>-13</v>
      </c>
      <c r="Y166" s="54"/>
      <c r="Z166" s="92">
        <v>6.9858578974271595</v>
      </c>
      <c r="AA166" s="52" t="s">
        <v>41</v>
      </c>
      <c r="AB166" s="54"/>
      <c r="AC166" s="52" t="s">
        <v>43</v>
      </c>
      <c r="AD166" s="59"/>
      <c r="AE166" s="52" t="s">
        <v>43</v>
      </c>
      <c r="AF166" s="59"/>
      <c r="AG166" s="52" t="s">
        <v>43</v>
      </c>
      <c r="AH166" s="54"/>
      <c r="AI166" s="101">
        <v>30.658000000000001</v>
      </c>
      <c r="AJ166" s="52" t="s">
        <v>41</v>
      </c>
      <c r="AK166" s="54"/>
      <c r="AL166" s="55" t="s">
        <v>44</v>
      </c>
      <c r="AM166" s="56"/>
      <c r="AN166" s="55">
        <v>3.2799454762310445</v>
      </c>
      <c r="AO166" s="57"/>
      <c r="AP166" s="58">
        <v>10</v>
      </c>
      <c r="AQ166" s="54"/>
      <c r="AR166" s="58">
        <v>3</v>
      </c>
      <c r="AS166" s="54"/>
      <c r="AT166" s="104">
        <v>16</v>
      </c>
      <c r="AU166" s="54"/>
      <c r="AV166" s="75">
        <v>1.6833333333333333</v>
      </c>
      <c r="AW166" s="54"/>
      <c r="AX166" s="75">
        <v>13.65</v>
      </c>
      <c r="AY166" s="59"/>
      <c r="AZ166" s="75">
        <v>2.9166666666666665</v>
      </c>
      <c r="BA166" s="59"/>
      <c r="BB166" s="75">
        <v>16.350000000000001</v>
      </c>
      <c r="BC166" s="57"/>
      <c r="BD166" s="55">
        <v>6.7</v>
      </c>
      <c r="BE166" s="70"/>
      <c r="BF166" s="55">
        <v>93.3</v>
      </c>
      <c r="BG166" s="54"/>
      <c r="BH166" s="60">
        <v>9500</v>
      </c>
    </row>
    <row r="167" spans="1:60" s="61" customFormat="1" ht="15.75" customHeight="1" x14ac:dyDescent="0.3">
      <c r="A167" s="8" t="s">
        <v>639</v>
      </c>
      <c r="B167" s="8" t="s">
        <v>640</v>
      </c>
      <c r="C167" s="123"/>
      <c r="D167" s="82">
        <v>16.115100000000002</v>
      </c>
      <c r="E167" s="52" t="s">
        <v>38</v>
      </c>
      <c r="F167" s="83" t="s">
        <v>36</v>
      </c>
      <c r="G167" s="99" t="s">
        <v>550</v>
      </c>
      <c r="H167" s="13"/>
      <c r="I167" s="87">
        <v>0.83140999999999998</v>
      </c>
      <c r="J167" s="76" t="s">
        <v>39</v>
      </c>
      <c r="K167" s="53"/>
      <c r="L167" s="73">
        <v>7.9032</v>
      </c>
      <c r="M167" s="52" t="s">
        <v>41</v>
      </c>
      <c r="N167" s="91" t="s">
        <v>36</v>
      </c>
      <c r="O167" s="99" t="s">
        <v>1156</v>
      </c>
      <c r="P167" s="54"/>
      <c r="Q167" s="81">
        <v>18.770099999999999</v>
      </c>
      <c r="R167" s="52" t="s">
        <v>35</v>
      </c>
      <c r="S167" s="75" t="s">
        <v>39</v>
      </c>
      <c r="T167" s="99" t="s">
        <v>125</v>
      </c>
      <c r="U167" s="54"/>
      <c r="V167" s="119">
        <v>226</v>
      </c>
      <c r="W167" s="54"/>
      <c r="X167" s="11">
        <v>-57</v>
      </c>
      <c r="Y167" s="54"/>
      <c r="Z167" s="92">
        <v>4.9394912324030624</v>
      </c>
      <c r="AA167" s="52" t="s">
        <v>38</v>
      </c>
      <c r="AB167" s="54"/>
      <c r="AC167" s="52" t="s">
        <v>43</v>
      </c>
      <c r="AD167" s="59"/>
      <c r="AE167" s="52" t="s">
        <v>43</v>
      </c>
      <c r="AF167" s="59"/>
      <c r="AG167" s="52" t="s">
        <v>43</v>
      </c>
      <c r="AH167" s="54"/>
      <c r="AI167" s="102">
        <v>9.2390000000000008</v>
      </c>
      <c r="AJ167" s="52" t="s">
        <v>38</v>
      </c>
      <c r="AK167" s="54"/>
      <c r="AL167" s="55" t="s">
        <v>44</v>
      </c>
      <c r="AM167" s="56"/>
      <c r="AN167" s="55">
        <v>0.3087182020251914</v>
      </c>
      <c r="AO167" s="57"/>
      <c r="AP167" s="58">
        <v>6</v>
      </c>
      <c r="AQ167" s="54"/>
      <c r="AR167" s="58">
        <v>4</v>
      </c>
      <c r="AS167" s="54"/>
      <c r="AT167" s="106">
        <v>13</v>
      </c>
      <c r="AU167" s="54"/>
      <c r="AV167" s="92">
        <v>1.3833333333333333</v>
      </c>
      <c r="AW167" s="54"/>
      <c r="AX167" s="91">
        <v>26.566666666666666</v>
      </c>
      <c r="AY167" s="59"/>
      <c r="AZ167" s="75">
        <v>2.9</v>
      </c>
      <c r="BA167" s="59"/>
      <c r="BB167" s="91">
        <v>23.433333333333334</v>
      </c>
      <c r="BC167" s="57"/>
      <c r="BD167" s="55">
        <v>6.9</v>
      </c>
      <c r="BE167" s="70"/>
      <c r="BF167" s="55">
        <v>93.1</v>
      </c>
      <c r="BG167" s="54"/>
      <c r="BH167" s="60">
        <v>9700</v>
      </c>
    </row>
    <row r="168" spans="1:60" s="61" customFormat="1" ht="15.75" customHeight="1" x14ac:dyDescent="0.3">
      <c r="A168" s="8" t="s">
        <v>684</v>
      </c>
      <c r="B168" s="8" t="s">
        <v>685</v>
      </c>
      <c r="C168" s="123"/>
      <c r="D168" s="82">
        <v>13.793100000000001</v>
      </c>
      <c r="E168" s="52" t="s">
        <v>38</v>
      </c>
      <c r="F168" s="83" t="s">
        <v>36</v>
      </c>
      <c r="G168" s="99" t="s">
        <v>50</v>
      </c>
      <c r="H168" s="13"/>
      <c r="I168" s="74">
        <v>0.60728000000000004</v>
      </c>
      <c r="J168" s="76" t="s">
        <v>39</v>
      </c>
      <c r="K168" s="53"/>
      <c r="L168" s="73">
        <v>8.0730000000000004</v>
      </c>
      <c r="M168" s="52" t="s">
        <v>41</v>
      </c>
      <c r="N168" s="75" t="s">
        <v>39</v>
      </c>
      <c r="O168" s="99" t="s">
        <v>279</v>
      </c>
      <c r="P168" s="54"/>
      <c r="Q168" s="81">
        <v>22.677499999999998</v>
      </c>
      <c r="R168" s="52" t="s">
        <v>35</v>
      </c>
      <c r="S168" s="92" t="s">
        <v>42</v>
      </c>
      <c r="T168" s="99" t="s">
        <v>753</v>
      </c>
      <c r="U168" s="54"/>
      <c r="V168" s="118">
        <v>202</v>
      </c>
      <c r="W168" s="54"/>
      <c r="X168" s="11">
        <v>-31</v>
      </c>
      <c r="Y168" s="54"/>
      <c r="Z168" s="92">
        <v>6.4908722109533468</v>
      </c>
      <c r="AA168" s="52" t="s">
        <v>41</v>
      </c>
      <c r="AB168" s="54"/>
      <c r="AC168" s="52" t="s">
        <v>43</v>
      </c>
      <c r="AD168" s="59"/>
      <c r="AE168" s="52" t="s">
        <v>43</v>
      </c>
      <c r="AF168" s="59"/>
      <c r="AG168" s="52" t="s">
        <v>43</v>
      </c>
      <c r="AH168" s="54"/>
      <c r="AI168" s="101">
        <v>32.027999999999999</v>
      </c>
      <c r="AJ168" s="52" t="s">
        <v>35</v>
      </c>
      <c r="AK168" s="54"/>
      <c r="AL168" s="55" t="s">
        <v>44</v>
      </c>
      <c r="AM168" s="56"/>
      <c r="AN168" s="55">
        <v>1.1359026369168357</v>
      </c>
      <c r="AO168" s="57"/>
      <c r="AP168" s="58">
        <v>10</v>
      </c>
      <c r="AQ168" s="54"/>
      <c r="AR168" s="58">
        <v>5</v>
      </c>
      <c r="AS168" s="54"/>
      <c r="AT168" s="106">
        <v>14</v>
      </c>
      <c r="AU168" s="54"/>
      <c r="AV168" s="75">
        <v>1.7</v>
      </c>
      <c r="AW168" s="54"/>
      <c r="AX168" s="91">
        <v>14.566666666666666</v>
      </c>
      <c r="AY168" s="59"/>
      <c r="AZ168" s="92">
        <v>2.7833333333333332</v>
      </c>
      <c r="BA168" s="59"/>
      <c r="BB168" s="92">
        <v>12.25</v>
      </c>
      <c r="BC168" s="57"/>
      <c r="BD168" s="55">
        <v>15.9</v>
      </c>
      <c r="BE168" s="70"/>
      <c r="BF168" s="55">
        <v>84.1</v>
      </c>
      <c r="BG168" s="54"/>
      <c r="BH168" s="60">
        <v>8600</v>
      </c>
    </row>
    <row r="169" spans="1:60" s="61" customFormat="1" ht="15.75" customHeight="1" x14ac:dyDescent="0.3">
      <c r="A169" s="8" t="s">
        <v>703</v>
      </c>
      <c r="B169" s="8" t="s">
        <v>704</v>
      </c>
      <c r="C169" s="123"/>
      <c r="D169" s="81">
        <v>8.7426999999999992</v>
      </c>
      <c r="E169" s="52" t="s">
        <v>38</v>
      </c>
      <c r="F169" s="84" t="s">
        <v>42</v>
      </c>
      <c r="G169" s="99" t="s">
        <v>264</v>
      </c>
      <c r="H169" s="13"/>
      <c r="I169" s="74">
        <v>0.48000999999999999</v>
      </c>
      <c r="J169" s="76" t="s">
        <v>39</v>
      </c>
      <c r="K169" s="53"/>
      <c r="L169" s="81">
        <v>6.4306999999999999</v>
      </c>
      <c r="M169" s="52" t="s">
        <v>38</v>
      </c>
      <c r="N169" s="92" t="s">
        <v>42</v>
      </c>
      <c r="O169" s="99" t="s">
        <v>196</v>
      </c>
      <c r="P169" s="54"/>
      <c r="Q169" s="81">
        <v>20.593499999999999</v>
      </c>
      <c r="R169" s="52" t="s">
        <v>38</v>
      </c>
      <c r="S169" s="92" t="s">
        <v>42</v>
      </c>
      <c r="T169" s="99" t="s">
        <v>264</v>
      </c>
      <c r="U169" s="54"/>
      <c r="V169" s="117">
        <v>28</v>
      </c>
      <c r="W169" s="54"/>
      <c r="X169" s="11">
        <v>-3</v>
      </c>
      <c r="Y169" s="54"/>
      <c r="Z169" s="75">
        <v>7.7321166095051446</v>
      </c>
      <c r="AA169" s="52" t="s">
        <v>38</v>
      </c>
      <c r="AB169" s="54"/>
      <c r="AC169" s="52" t="s">
        <v>43</v>
      </c>
      <c r="AD169" s="59"/>
      <c r="AE169" s="52" t="s">
        <v>43</v>
      </c>
      <c r="AF169" s="59"/>
      <c r="AG169" s="52" t="s">
        <v>43</v>
      </c>
      <c r="AH169" s="54"/>
      <c r="AI169" s="102">
        <v>16.007999999999999</v>
      </c>
      <c r="AJ169" s="52" t="s">
        <v>35</v>
      </c>
      <c r="AK169" s="54"/>
      <c r="AL169" s="55" t="s">
        <v>44</v>
      </c>
      <c r="AM169" s="56"/>
      <c r="AN169" s="55">
        <v>2.7560019598236156</v>
      </c>
      <c r="AO169" s="57"/>
      <c r="AP169" s="58">
        <v>10</v>
      </c>
      <c r="AQ169" s="54"/>
      <c r="AR169" s="58">
        <v>5</v>
      </c>
      <c r="AS169" s="54"/>
      <c r="AT169" s="105">
        <v>12</v>
      </c>
      <c r="AU169" s="54"/>
      <c r="AV169" s="91">
        <v>2.0666666666666669</v>
      </c>
      <c r="AW169" s="54"/>
      <c r="AX169" s="75">
        <v>10.566666666666666</v>
      </c>
      <c r="AY169" s="59"/>
      <c r="AZ169" s="52" t="s">
        <v>43</v>
      </c>
      <c r="BA169" s="59"/>
      <c r="BB169" s="52" t="s">
        <v>43</v>
      </c>
      <c r="BC169" s="57"/>
      <c r="BD169" s="55">
        <v>10.7</v>
      </c>
      <c r="BE169" s="70"/>
      <c r="BF169" s="55">
        <v>89.3</v>
      </c>
      <c r="BG169" s="54"/>
      <c r="BH169" s="60">
        <v>6000</v>
      </c>
    </row>
    <row r="170" spans="1:60" s="61" customFormat="1" x14ac:dyDescent="0.3">
      <c r="A170" s="8"/>
      <c r="B170" s="8"/>
      <c r="D170" s="120"/>
      <c r="E170" s="52"/>
      <c r="F170" s="121"/>
      <c r="G170" s="99"/>
      <c r="H170" s="13"/>
      <c r="I170" s="88"/>
      <c r="J170" s="107"/>
      <c r="K170" s="53"/>
      <c r="L170" s="120"/>
      <c r="M170" s="52"/>
      <c r="N170" s="52"/>
      <c r="O170" s="99"/>
      <c r="P170" s="54"/>
      <c r="Q170" s="120"/>
      <c r="R170" s="52"/>
      <c r="S170" s="52"/>
      <c r="T170" s="99"/>
      <c r="U170" s="54"/>
      <c r="V170" s="58"/>
      <c r="W170" s="54"/>
      <c r="X170" s="11"/>
      <c r="Y170" s="54"/>
      <c r="Z170" s="52"/>
      <c r="AA170" s="52"/>
      <c r="AB170" s="54"/>
      <c r="AC170" s="52"/>
      <c r="AD170" s="59"/>
      <c r="AE170" s="52"/>
      <c r="AF170" s="59"/>
      <c r="AG170" s="52"/>
      <c r="AH170" s="54"/>
      <c r="AI170" s="122"/>
      <c r="AJ170" s="52"/>
      <c r="AK170" s="54"/>
      <c r="AL170" s="55"/>
      <c r="AM170" s="56"/>
      <c r="AN170" s="55"/>
      <c r="AO170" s="57"/>
      <c r="AP170" s="58"/>
      <c r="AQ170" s="54"/>
      <c r="AR170" s="58"/>
      <c r="AS170" s="54"/>
      <c r="AT170" s="93"/>
      <c r="AU170" s="54"/>
      <c r="AV170" s="52"/>
      <c r="AW170" s="54"/>
      <c r="AX170" s="52"/>
      <c r="AY170" s="59"/>
      <c r="AZ170" s="52"/>
      <c r="BA170" s="59"/>
      <c r="BB170" s="52"/>
      <c r="BC170" s="57"/>
      <c r="BD170" s="55"/>
      <c r="BE170" s="70"/>
      <c r="BF170" s="55"/>
      <c r="BG170" s="54"/>
      <c r="BH170" s="60"/>
    </row>
    <row r="171" spans="1:60" s="37" customFormat="1" ht="15.75" customHeight="1" x14ac:dyDescent="0.3">
      <c r="A171" s="108"/>
      <c r="B171" s="124" t="s">
        <v>1211</v>
      </c>
      <c r="C171" s="21"/>
      <c r="D171" s="110"/>
      <c r="E171" s="110"/>
      <c r="F171" s="110"/>
      <c r="G171" s="110"/>
      <c r="H171" s="111"/>
      <c r="I171" s="110"/>
      <c r="J171" s="110"/>
      <c r="K171" s="112"/>
      <c r="L171" s="110"/>
      <c r="M171" s="110"/>
      <c r="N171" s="110"/>
      <c r="O171" s="110"/>
      <c r="P171" s="111"/>
      <c r="Q171" s="110"/>
      <c r="R171" s="110"/>
      <c r="S171" s="113"/>
      <c r="T171" s="113"/>
      <c r="U171" s="114"/>
      <c r="V171" s="113"/>
      <c r="W171" s="21"/>
      <c r="X171" s="113"/>
      <c r="Y171" s="21"/>
      <c r="Z171" s="113"/>
      <c r="AA171" s="113"/>
      <c r="AB171" s="21"/>
      <c r="AC171" s="113"/>
      <c r="AD171" s="21"/>
      <c r="AE171" s="115"/>
      <c r="AF171" s="21"/>
      <c r="AG171" s="115"/>
      <c r="AH171" s="21"/>
      <c r="AI171" s="116"/>
      <c r="AJ171" s="116"/>
      <c r="AL171" s="115"/>
      <c r="AN171" s="115"/>
      <c r="AP171" s="115"/>
      <c r="AR171" s="115"/>
      <c r="AT171" s="115"/>
      <c r="AV171" s="115"/>
      <c r="AX171" s="115"/>
      <c r="AZ171" s="115"/>
      <c r="BB171" s="115"/>
      <c r="BD171" s="115"/>
      <c r="BF171" s="115"/>
      <c r="BH171" s="115"/>
    </row>
    <row r="172" spans="1:60" s="61" customFormat="1" ht="15.75" customHeight="1" x14ac:dyDescent="0.3">
      <c r="A172" s="8" t="s">
        <v>70</v>
      </c>
      <c r="B172" s="8" t="s">
        <v>71</v>
      </c>
      <c r="C172" s="123"/>
      <c r="D172" s="73">
        <v>11.055199999999999</v>
      </c>
      <c r="E172" s="52" t="s">
        <v>38</v>
      </c>
      <c r="F172" s="83" t="s">
        <v>36</v>
      </c>
      <c r="G172" s="99" t="s">
        <v>323</v>
      </c>
      <c r="H172" s="13"/>
      <c r="I172" s="74">
        <v>0.64631000000000005</v>
      </c>
      <c r="J172" s="76" t="s">
        <v>39</v>
      </c>
      <c r="K172" s="53"/>
      <c r="L172" s="82">
        <v>11.1708</v>
      </c>
      <c r="M172" s="52" t="s">
        <v>38</v>
      </c>
      <c r="N172" s="75" t="s">
        <v>39</v>
      </c>
      <c r="O172" s="99" t="s">
        <v>749</v>
      </c>
      <c r="P172" s="54"/>
      <c r="Q172" s="73">
        <v>35.810299999999998</v>
      </c>
      <c r="R172" s="52" t="s">
        <v>38</v>
      </c>
      <c r="S172" s="75" t="s">
        <v>39</v>
      </c>
      <c r="T172" s="99" t="s">
        <v>755</v>
      </c>
      <c r="U172" s="54"/>
      <c r="V172" s="119">
        <v>235</v>
      </c>
      <c r="W172" s="54"/>
      <c r="X172" s="11">
        <v>-8</v>
      </c>
      <c r="Y172" s="54"/>
      <c r="Z172" s="75">
        <v>9.66790947715252</v>
      </c>
      <c r="AA172" s="52" t="s">
        <v>38</v>
      </c>
      <c r="AB172" s="54"/>
      <c r="AC172" s="91">
        <v>5</v>
      </c>
      <c r="AD172" s="59"/>
      <c r="AE172" s="91">
        <v>5</v>
      </c>
      <c r="AF172" s="59"/>
      <c r="AG172" s="75">
        <v>5.8</v>
      </c>
      <c r="AH172" s="54"/>
      <c r="AI172" s="101">
        <v>43.027000000000001</v>
      </c>
      <c r="AJ172" s="52" t="s">
        <v>41</v>
      </c>
      <c r="AK172" s="54"/>
      <c r="AL172" s="55" t="s">
        <v>44</v>
      </c>
      <c r="AM172" s="56"/>
      <c r="AN172" s="55">
        <v>1.8353131593398655</v>
      </c>
      <c r="AO172" s="57"/>
      <c r="AP172" s="58">
        <v>6</v>
      </c>
      <c r="AQ172" s="54"/>
      <c r="AR172" s="58">
        <v>3</v>
      </c>
      <c r="AS172" s="54"/>
      <c r="AT172" s="104">
        <v>16</v>
      </c>
      <c r="AU172" s="54"/>
      <c r="AV172" s="92">
        <v>1.35</v>
      </c>
      <c r="AW172" s="54"/>
      <c r="AX172" s="75">
        <v>10.85</v>
      </c>
      <c r="AY172" s="59"/>
      <c r="AZ172" s="91">
        <v>3.2833333333333332</v>
      </c>
      <c r="BA172" s="59"/>
      <c r="BB172" s="92">
        <v>10.566666666666666</v>
      </c>
      <c r="BC172" s="57"/>
      <c r="BD172" s="55">
        <v>5.6</v>
      </c>
      <c r="BE172" s="70"/>
      <c r="BF172" s="55">
        <v>94.4</v>
      </c>
      <c r="BG172" s="54"/>
      <c r="BH172" s="60">
        <v>8200</v>
      </c>
    </row>
    <row r="173" spans="1:60" s="61" customFormat="1" ht="15.75" customHeight="1" x14ac:dyDescent="0.3">
      <c r="A173" s="8" t="s">
        <v>160</v>
      </c>
      <c r="B173" s="8" t="s">
        <v>161</v>
      </c>
      <c r="C173" s="123"/>
      <c r="D173" s="73">
        <v>10.968500000000001</v>
      </c>
      <c r="E173" s="52" t="s">
        <v>38</v>
      </c>
      <c r="F173" s="85" t="s">
        <v>39</v>
      </c>
      <c r="G173" s="99" t="s">
        <v>381</v>
      </c>
      <c r="H173" s="13"/>
      <c r="I173" s="74">
        <v>0.45423000000000002</v>
      </c>
      <c r="J173" s="76" t="s">
        <v>39</v>
      </c>
      <c r="K173" s="53"/>
      <c r="L173" s="73">
        <v>9.6708999999999996</v>
      </c>
      <c r="M173" s="52" t="s">
        <v>38</v>
      </c>
      <c r="N173" s="91" t="s">
        <v>36</v>
      </c>
      <c r="O173" s="99" t="s">
        <v>68</v>
      </c>
      <c r="P173" s="54"/>
      <c r="Q173" s="82">
        <v>44.3245</v>
      </c>
      <c r="R173" s="52" t="s">
        <v>38</v>
      </c>
      <c r="S173" s="91" t="s">
        <v>36</v>
      </c>
      <c r="T173" s="99" t="s">
        <v>667</v>
      </c>
      <c r="U173" s="54"/>
      <c r="V173" s="118">
        <v>213</v>
      </c>
      <c r="W173" s="54"/>
      <c r="X173" s="11">
        <v>6</v>
      </c>
      <c r="Y173" s="54"/>
      <c r="Z173" s="75">
        <v>10.19761699399287</v>
      </c>
      <c r="AA173" s="52" t="s">
        <v>41</v>
      </c>
      <c r="AB173" s="54"/>
      <c r="AC173" s="52" t="s">
        <v>43</v>
      </c>
      <c r="AD173" s="59"/>
      <c r="AE173" s="52" t="s">
        <v>43</v>
      </c>
      <c r="AF173" s="59"/>
      <c r="AG173" s="52" t="s">
        <v>43</v>
      </c>
      <c r="AH173" s="54"/>
      <c r="AI173" s="103">
        <v>57.728000000000002</v>
      </c>
      <c r="AJ173" s="52" t="s">
        <v>41</v>
      </c>
      <c r="AK173" s="54"/>
      <c r="AL173" s="55" t="s">
        <v>44</v>
      </c>
      <c r="AM173" s="56"/>
      <c r="AN173" s="55">
        <v>0.34348260833059818</v>
      </c>
      <c r="AO173" s="57"/>
      <c r="AP173" s="58">
        <v>9</v>
      </c>
      <c r="AQ173" s="54"/>
      <c r="AR173" s="58">
        <v>5</v>
      </c>
      <c r="AS173" s="54"/>
      <c r="AT173" s="104">
        <v>16</v>
      </c>
      <c r="AU173" s="54"/>
      <c r="AV173" s="75">
        <v>1.6833333333333333</v>
      </c>
      <c r="AW173" s="54"/>
      <c r="AX173" s="75">
        <v>11.75</v>
      </c>
      <c r="AY173" s="59"/>
      <c r="AZ173" s="92">
        <v>2.7166666666666668</v>
      </c>
      <c r="BA173" s="59"/>
      <c r="BB173" s="92">
        <v>11.233333333333333</v>
      </c>
      <c r="BC173" s="57"/>
      <c r="BD173" s="55">
        <v>6.8</v>
      </c>
      <c r="BE173" s="70"/>
      <c r="BF173" s="55">
        <v>93.2</v>
      </c>
      <c r="BG173" s="54"/>
      <c r="BH173" s="60">
        <v>7700</v>
      </c>
    </row>
    <row r="174" spans="1:60" s="61" customFormat="1" ht="15.75" customHeight="1" x14ac:dyDescent="0.3">
      <c r="A174" s="8" t="s">
        <v>162</v>
      </c>
      <c r="B174" s="8" t="s">
        <v>163</v>
      </c>
      <c r="C174" s="123"/>
      <c r="D174" s="73">
        <v>11.230399999999999</v>
      </c>
      <c r="E174" s="52" t="s">
        <v>35</v>
      </c>
      <c r="F174" s="83" t="s">
        <v>36</v>
      </c>
      <c r="G174" s="99" t="s">
        <v>130</v>
      </c>
      <c r="H174" s="13"/>
      <c r="I174" s="74">
        <v>0.59196000000000004</v>
      </c>
      <c r="J174" s="76" t="s">
        <v>39</v>
      </c>
      <c r="K174" s="53"/>
      <c r="L174" s="73">
        <v>9.5533999999999999</v>
      </c>
      <c r="M174" s="52" t="s">
        <v>38</v>
      </c>
      <c r="N174" s="91" t="s">
        <v>36</v>
      </c>
      <c r="O174" s="99" t="s">
        <v>298</v>
      </c>
      <c r="P174" s="54"/>
      <c r="Q174" s="73">
        <v>32.5426</v>
      </c>
      <c r="R174" s="52" t="s">
        <v>35</v>
      </c>
      <c r="S174" s="75" t="s">
        <v>39</v>
      </c>
      <c r="T174" s="99" t="s">
        <v>759</v>
      </c>
      <c r="U174" s="54"/>
      <c r="V174" s="118">
        <v>203</v>
      </c>
      <c r="W174" s="54"/>
      <c r="X174" s="11">
        <v>8</v>
      </c>
      <c r="Y174" s="54"/>
      <c r="Z174" s="75">
        <v>9.8989775799337369</v>
      </c>
      <c r="AA174" s="52" t="s">
        <v>35</v>
      </c>
      <c r="AB174" s="54"/>
      <c r="AC174" s="52" t="s">
        <v>43</v>
      </c>
      <c r="AD174" s="59"/>
      <c r="AE174" s="52" t="s">
        <v>43</v>
      </c>
      <c r="AF174" s="59"/>
      <c r="AG174" s="52" t="s">
        <v>43</v>
      </c>
      <c r="AH174" s="54"/>
      <c r="AI174" s="103">
        <v>61.609000000000002</v>
      </c>
      <c r="AJ174" s="52" t="s">
        <v>35</v>
      </c>
      <c r="AK174" s="54"/>
      <c r="AL174" s="55" t="s">
        <v>44</v>
      </c>
      <c r="AM174" s="56"/>
      <c r="AN174" s="55">
        <v>1.6870947415492814</v>
      </c>
      <c r="AO174" s="57"/>
      <c r="AP174" s="58">
        <v>10</v>
      </c>
      <c r="AQ174" s="54"/>
      <c r="AR174" s="58">
        <v>5</v>
      </c>
      <c r="AS174" s="54"/>
      <c r="AT174" s="104">
        <v>16</v>
      </c>
      <c r="AU174" s="54"/>
      <c r="AV174" s="75">
        <v>1.5833333333333333</v>
      </c>
      <c r="AW174" s="54"/>
      <c r="AX174" s="75">
        <v>12.233333333333333</v>
      </c>
      <c r="AY174" s="59"/>
      <c r="AZ174" s="75">
        <v>2.95</v>
      </c>
      <c r="BA174" s="59"/>
      <c r="BB174" s="75">
        <v>13.566666666666666</v>
      </c>
      <c r="BC174" s="57"/>
      <c r="BD174" s="55">
        <v>3.7</v>
      </c>
      <c r="BE174" s="70"/>
      <c r="BF174" s="55">
        <v>96.3</v>
      </c>
      <c r="BG174" s="54"/>
      <c r="BH174" s="60">
        <v>7700</v>
      </c>
    </row>
    <row r="175" spans="1:60" s="61" customFormat="1" ht="15.75" customHeight="1" x14ac:dyDescent="0.3">
      <c r="A175" s="8" t="s">
        <v>164</v>
      </c>
      <c r="B175" s="8" t="s">
        <v>165</v>
      </c>
      <c r="C175" s="123"/>
      <c r="D175" s="73">
        <v>10.613200000000001</v>
      </c>
      <c r="E175" s="52" t="s">
        <v>38</v>
      </c>
      <c r="F175" s="85" t="s">
        <v>39</v>
      </c>
      <c r="G175" s="99" t="s">
        <v>88</v>
      </c>
      <c r="H175" s="13"/>
      <c r="I175" s="86">
        <v>0.33612999999999998</v>
      </c>
      <c r="J175" s="86" t="s">
        <v>42</v>
      </c>
      <c r="K175" s="53"/>
      <c r="L175" s="73">
        <v>7.8978000000000002</v>
      </c>
      <c r="M175" s="52" t="s">
        <v>38</v>
      </c>
      <c r="N175" s="75" t="s">
        <v>39</v>
      </c>
      <c r="O175" s="99" t="s">
        <v>59</v>
      </c>
      <c r="P175" s="54"/>
      <c r="Q175" s="73">
        <v>33.226100000000002</v>
      </c>
      <c r="R175" s="52" t="s">
        <v>38</v>
      </c>
      <c r="S175" s="92" t="s">
        <v>42</v>
      </c>
      <c r="T175" s="99" t="s">
        <v>705</v>
      </c>
      <c r="U175" s="54"/>
      <c r="V175" s="118">
        <v>127</v>
      </c>
      <c r="W175" s="54"/>
      <c r="X175" s="11">
        <v>4</v>
      </c>
      <c r="Y175" s="54"/>
      <c r="Z175" s="75">
        <v>8.3195156193128312</v>
      </c>
      <c r="AA175" s="52" t="s">
        <v>38</v>
      </c>
      <c r="AB175" s="54"/>
      <c r="AC175" s="52" t="s">
        <v>43</v>
      </c>
      <c r="AD175" s="59"/>
      <c r="AE175" s="52" t="s">
        <v>43</v>
      </c>
      <c r="AF175" s="59"/>
      <c r="AG175" s="52" t="s">
        <v>43</v>
      </c>
      <c r="AH175" s="54"/>
      <c r="AI175" s="101">
        <v>53.149000000000001</v>
      </c>
      <c r="AJ175" s="52" t="s">
        <v>38</v>
      </c>
      <c r="AK175" s="54"/>
      <c r="AL175" s="55" t="s">
        <v>44</v>
      </c>
      <c r="AM175" s="56"/>
      <c r="AN175" s="55">
        <v>4.7548342740933753</v>
      </c>
      <c r="AO175" s="57"/>
      <c r="AP175" s="58" t="s">
        <v>43</v>
      </c>
      <c r="AQ175" s="54"/>
      <c r="AR175" s="58" t="s">
        <v>43</v>
      </c>
      <c r="AS175" s="54"/>
      <c r="AT175" s="58" t="s">
        <v>43</v>
      </c>
      <c r="AU175" s="54"/>
      <c r="AV175" s="92">
        <v>1.2166666666666666</v>
      </c>
      <c r="AW175" s="54"/>
      <c r="AX175" s="75">
        <v>10.683333333333334</v>
      </c>
      <c r="AY175" s="59"/>
      <c r="AZ175" s="91">
        <v>3.2666666666666666</v>
      </c>
      <c r="BA175" s="59"/>
      <c r="BB175" s="92">
        <v>12.416666666666666</v>
      </c>
      <c r="BC175" s="57"/>
      <c r="BD175" s="55">
        <v>2.9</v>
      </c>
      <c r="BE175" s="70"/>
      <c r="BF175" s="55">
        <v>97.1</v>
      </c>
      <c r="BG175" s="54"/>
      <c r="BH175" s="60">
        <v>6900</v>
      </c>
    </row>
    <row r="176" spans="1:60" s="61" customFormat="1" ht="15.75" customHeight="1" x14ac:dyDescent="0.3">
      <c r="A176" s="8" t="s">
        <v>193</v>
      </c>
      <c r="B176" s="8" t="s">
        <v>194</v>
      </c>
      <c r="C176" s="123"/>
      <c r="D176" s="82">
        <v>15.2021</v>
      </c>
      <c r="E176" s="52" t="s">
        <v>38</v>
      </c>
      <c r="F176" s="83" t="s">
        <v>36</v>
      </c>
      <c r="G176" s="99" t="s">
        <v>717</v>
      </c>
      <c r="H176" s="13"/>
      <c r="I176" s="74">
        <v>0.42881999999999998</v>
      </c>
      <c r="J176" s="76" t="s">
        <v>39</v>
      </c>
      <c r="K176" s="53"/>
      <c r="L176" s="82">
        <v>10.6386</v>
      </c>
      <c r="M176" s="52" t="s">
        <v>38</v>
      </c>
      <c r="N176" s="75" t="s">
        <v>39</v>
      </c>
      <c r="O176" s="99" t="s">
        <v>152</v>
      </c>
      <c r="P176" s="54"/>
      <c r="Q176" s="73">
        <v>29.875499999999999</v>
      </c>
      <c r="R176" s="52" t="s">
        <v>35</v>
      </c>
      <c r="S176" s="92" t="s">
        <v>42</v>
      </c>
      <c r="T176" s="99" t="s">
        <v>757</v>
      </c>
      <c r="U176" s="54"/>
      <c r="V176" s="119">
        <v>273</v>
      </c>
      <c r="W176" s="54"/>
      <c r="X176" s="11">
        <v>-3</v>
      </c>
      <c r="Y176" s="54"/>
      <c r="Z176" s="91">
        <v>12.788164769037124</v>
      </c>
      <c r="AA176" s="52" t="s">
        <v>35</v>
      </c>
      <c r="AB176" s="54"/>
      <c r="AC176" s="52" t="s">
        <v>43</v>
      </c>
      <c r="AD176" s="59"/>
      <c r="AE176" s="52" t="s">
        <v>43</v>
      </c>
      <c r="AF176" s="59"/>
      <c r="AG176" s="52" t="s">
        <v>43</v>
      </c>
      <c r="AH176" s="54"/>
      <c r="AI176" s="102">
        <v>17.065999999999999</v>
      </c>
      <c r="AJ176" s="52" t="s">
        <v>38</v>
      </c>
      <c r="AK176" s="54"/>
      <c r="AL176" s="55" t="s">
        <v>44</v>
      </c>
      <c r="AM176" s="56"/>
      <c r="AN176" s="55">
        <v>5.046296030208806</v>
      </c>
      <c r="AO176" s="57"/>
      <c r="AP176" s="58">
        <v>10</v>
      </c>
      <c r="AQ176" s="54"/>
      <c r="AR176" s="58">
        <v>5</v>
      </c>
      <c r="AS176" s="54"/>
      <c r="AT176" s="105">
        <v>12</v>
      </c>
      <c r="AU176" s="54"/>
      <c r="AV176" s="91">
        <v>2.1166666666666667</v>
      </c>
      <c r="AW176" s="54"/>
      <c r="AX176" s="75">
        <v>12.666666666666666</v>
      </c>
      <c r="AY176" s="59"/>
      <c r="AZ176" s="91">
        <v>3.3166666666666669</v>
      </c>
      <c r="BA176" s="59"/>
      <c r="BB176" s="75">
        <v>16.316666666666666</v>
      </c>
      <c r="BC176" s="57"/>
      <c r="BD176" s="55">
        <v>4.8</v>
      </c>
      <c r="BE176" s="70"/>
      <c r="BF176" s="55">
        <v>95.2</v>
      </c>
      <c r="BG176" s="54"/>
      <c r="BH176" s="60">
        <v>8300</v>
      </c>
    </row>
    <row r="177" spans="1:60" s="61" customFormat="1" ht="15.75" customHeight="1" x14ac:dyDescent="0.3">
      <c r="A177" s="8" t="s">
        <v>249</v>
      </c>
      <c r="B177" s="8" t="s">
        <v>250</v>
      </c>
      <c r="C177" s="123"/>
      <c r="D177" s="73">
        <v>9.9484999999999992</v>
      </c>
      <c r="E177" s="52" t="s">
        <v>35</v>
      </c>
      <c r="F177" s="84" t="s">
        <v>42</v>
      </c>
      <c r="G177" s="99" t="s">
        <v>156</v>
      </c>
      <c r="H177" s="13"/>
      <c r="I177" s="74">
        <v>0.58901999999999999</v>
      </c>
      <c r="J177" s="89" t="s">
        <v>36</v>
      </c>
      <c r="K177" s="53"/>
      <c r="L177" s="73">
        <v>7.8441999999999998</v>
      </c>
      <c r="M177" s="52" t="s">
        <v>35</v>
      </c>
      <c r="N177" s="92" t="s">
        <v>42</v>
      </c>
      <c r="O177" s="99" t="s">
        <v>153</v>
      </c>
      <c r="P177" s="54"/>
      <c r="Q177" s="73">
        <v>38.755299999999998</v>
      </c>
      <c r="R177" s="52" t="s">
        <v>38</v>
      </c>
      <c r="S177" s="75" t="s">
        <v>39</v>
      </c>
      <c r="T177" s="99" t="s">
        <v>68</v>
      </c>
      <c r="U177" s="54"/>
      <c r="V177" s="118">
        <v>117</v>
      </c>
      <c r="W177" s="54"/>
      <c r="X177" s="11">
        <v>36</v>
      </c>
      <c r="Y177" s="54"/>
      <c r="Z177" s="75">
        <v>8.4889187374076549</v>
      </c>
      <c r="AA177" s="52" t="s">
        <v>38</v>
      </c>
      <c r="AB177" s="54"/>
      <c r="AC177" s="52" t="s">
        <v>43</v>
      </c>
      <c r="AD177" s="59"/>
      <c r="AE177" s="52" t="s">
        <v>43</v>
      </c>
      <c r="AF177" s="59"/>
      <c r="AG177" s="52" t="s">
        <v>43</v>
      </c>
      <c r="AH177" s="54"/>
      <c r="AI177" s="101">
        <v>17.917000000000002</v>
      </c>
      <c r="AJ177" s="52" t="s">
        <v>41</v>
      </c>
      <c r="AK177" s="54"/>
      <c r="AL177" s="55" t="s">
        <v>44</v>
      </c>
      <c r="AM177" s="56"/>
      <c r="AN177" s="55">
        <v>1.3073651220058204</v>
      </c>
      <c r="AO177" s="57"/>
      <c r="AP177" s="58">
        <v>10</v>
      </c>
      <c r="AQ177" s="54"/>
      <c r="AR177" s="58">
        <v>5</v>
      </c>
      <c r="AS177" s="54"/>
      <c r="AT177" s="105">
        <v>12</v>
      </c>
      <c r="AU177" s="54"/>
      <c r="AV177" s="75">
        <v>1.6333333333333333</v>
      </c>
      <c r="AW177" s="54"/>
      <c r="AX177" s="75">
        <v>13.183333333333334</v>
      </c>
      <c r="AY177" s="59"/>
      <c r="AZ177" s="92">
        <v>2.7</v>
      </c>
      <c r="BA177" s="59"/>
      <c r="BB177" s="92">
        <v>12.266666666666667</v>
      </c>
      <c r="BC177" s="57"/>
      <c r="BD177" s="55">
        <v>6.4</v>
      </c>
      <c r="BE177" s="70"/>
      <c r="BF177" s="55">
        <v>93.6</v>
      </c>
      <c r="BG177" s="54"/>
      <c r="BH177" s="60">
        <v>8900</v>
      </c>
    </row>
    <row r="178" spans="1:60" s="61" customFormat="1" ht="15.75" customHeight="1" x14ac:dyDescent="0.3">
      <c r="A178" s="8" t="s">
        <v>262</v>
      </c>
      <c r="B178" s="8" t="s">
        <v>263</v>
      </c>
      <c r="C178" s="123"/>
      <c r="D178" s="73">
        <v>9.8112999999999992</v>
      </c>
      <c r="E178" s="52" t="s">
        <v>38</v>
      </c>
      <c r="F178" s="84" t="s">
        <v>42</v>
      </c>
      <c r="G178" s="99" t="s">
        <v>750</v>
      </c>
      <c r="H178" s="13"/>
      <c r="I178" s="74">
        <v>0.55491000000000001</v>
      </c>
      <c r="J178" s="76" t="s">
        <v>39</v>
      </c>
      <c r="K178" s="53"/>
      <c r="L178" s="82">
        <v>13.982100000000001</v>
      </c>
      <c r="M178" s="52" t="s">
        <v>41</v>
      </c>
      <c r="N178" s="91" t="s">
        <v>36</v>
      </c>
      <c r="O178" s="99" t="s">
        <v>1126</v>
      </c>
      <c r="P178" s="54"/>
      <c r="Q178" s="73">
        <v>39.496899999999997</v>
      </c>
      <c r="R178" s="52" t="s">
        <v>38</v>
      </c>
      <c r="S178" s="75" t="s">
        <v>39</v>
      </c>
      <c r="T178" s="99" t="s">
        <v>705</v>
      </c>
      <c r="U178" s="54"/>
      <c r="V178" s="119">
        <v>229</v>
      </c>
      <c r="W178" s="54"/>
      <c r="X178" s="11">
        <v>-40</v>
      </c>
      <c r="Y178" s="54"/>
      <c r="Z178" s="75">
        <v>11.016219794769944</v>
      </c>
      <c r="AA178" s="52" t="s">
        <v>41</v>
      </c>
      <c r="AB178" s="54"/>
      <c r="AC178" s="91">
        <v>4.7</v>
      </c>
      <c r="AD178" s="59"/>
      <c r="AE178" s="91">
        <v>4.8</v>
      </c>
      <c r="AF178" s="59"/>
      <c r="AG178" s="91">
        <v>5.7</v>
      </c>
      <c r="AH178" s="54"/>
      <c r="AI178" s="103">
        <v>78.460999999999999</v>
      </c>
      <c r="AJ178" s="52" t="s">
        <v>41</v>
      </c>
      <c r="AK178" s="54"/>
      <c r="AL178" s="55" t="s">
        <v>44</v>
      </c>
      <c r="AM178" s="56"/>
      <c r="AN178" s="55">
        <v>3.9324726911618666</v>
      </c>
      <c r="AO178" s="57"/>
      <c r="AP178" s="58">
        <v>9</v>
      </c>
      <c r="AQ178" s="54"/>
      <c r="AR178" s="58">
        <v>4</v>
      </c>
      <c r="AS178" s="54"/>
      <c r="AT178" s="104">
        <v>16</v>
      </c>
      <c r="AU178" s="54"/>
      <c r="AV178" s="75">
        <v>1.6333333333333333</v>
      </c>
      <c r="AW178" s="54"/>
      <c r="AX178" s="92">
        <v>10.316666666666666</v>
      </c>
      <c r="AY178" s="59"/>
      <c r="AZ178" s="92">
        <v>2.7666666666666666</v>
      </c>
      <c r="BA178" s="59"/>
      <c r="BB178" s="92">
        <v>11.3</v>
      </c>
      <c r="BC178" s="57"/>
      <c r="BD178" s="55">
        <v>10.199999999999999</v>
      </c>
      <c r="BE178" s="70"/>
      <c r="BF178" s="55">
        <v>89.8</v>
      </c>
      <c r="BG178" s="54"/>
      <c r="BH178" s="60">
        <v>7500</v>
      </c>
    </row>
    <row r="179" spans="1:60" s="61" customFormat="1" ht="15.75" customHeight="1" x14ac:dyDescent="0.3">
      <c r="A179" s="8" t="s">
        <v>268</v>
      </c>
      <c r="B179" s="8" t="s">
        <v>269</v>
      </c>
      <c r="C179" s="123"/>
      <c r="D179" s="73">
        <v>9.5593000000000004</v>
      </c>
      <c r="E179" s="52" t="s">
        <v>38</v>
      </c>
      <c r="F179" s="84" t="s">
        <v>42</v>
      </c>
      <c r="G179" s="99" t="s">
        <v>50</v>
      </c>
      <c r="H179" s="13"/>
      <c r="I179" s="74">
        <v>0.57876000000000005</v>
      </c>
      <c r="J179" s="76" t="s">
        <v>39</v>
      </c>
      <c r="K179" s="53"/>
      <c r="L179" s="82">
        <v>10.470700000000001</v>
      </c>
      <c r="M179" s="52" t="s">
        <v>38</v>
      </c>
      <c r="N179" s="75" t="s">
        <v>39</v>
      </c>
      <c r="O179" s="99" t="s">
        <v>298</v>
      </c>
      <c r="P179" s="54"/>
      <c r="Q179" s="82">
        <v>40.105200000000004</v>
      </c>
      <c r="R179" s="52" t="s">
        <v>35</v>
      </c>
      <c r="S179" s="75" t="s">
        <v>39</v>
      </c>
      <c r="T179" s="99" t="s">
        <v>750</v>
      </c>
      <c r="U179" s="54"/>
      <c r="V179" s="118">
        <v>161</v>
      </c>
      <c r="W179" s="54"/>
      <c r="X179" s="11">
        <v>33</v>
      </c>
      <c r="Y179" s="54"/>
      <c r="Z179" s="75">
        <v>10.069933685802557</v>
      </c>
      <c r="AA179" s="52" t="s">
        <v>41</v>
      </c>
      <c r="AB179" s="54"/>
      <c r="AC179" s="52" t="s">
        <v>43</v>
      </c>
      <c r="AD179" s="59"/>
      <c r="AE179" s="52" t="s">
        <v>43</v>
      </c>
      <c r="AF179" s="59"/>
      <c r="AG179" s="52" t="s">
        <v>43</v>
      </c>
      <c r="AH179" s="54"/>
      <c r="AI179" s="103">
        <v>56.304000000000002</v>
      </c>
      <c r="AJ179" s="52" t="s">
        <v>35</v>
      </c>
      <c r="AK179" s="54"/>
      <c r="AL179" s="55" t="s">
        <v>44</v>
      </c>
      <c r="AM179" s="56"/>
      <c r="AN179" s="55">
        <v>2.5207151074858776</v>
      </c>
      <c r="AO179" s="57"/>
      <c r="AP179" s="58">
        <v>9</v>
      </c>
      <c r="AQ179" s="54"/>
      <c r="AR179" s="58">
        <v>5</v>
      </c>
      <c r="AS179" s="54"/>
      <c r="AT179" s="104">
        <v>15</v>
      </c>
      <c r="AU179" s="54"/>
      <c r="AV179" s="75">
        <v>1.7833333333333334</v>
      </c>
      <c r="AW179" s="54"/>
      <c r="AX179" s="75">
        <v>11.1</v>
      </c>
      <c r="AY179" s="59"/>
      <c r="AZ179" s="75">
        <v>2.8333333333333335</v>
      </c>
      <c r="BA179" s="59"/>
      <c r="BB179" s="75">
        <v>15.116666666666667</v>
      </c>
      <c r="BC179" s="57"/>
      <c r="BD179" s="55">
        <v>4.8</v>
      </c>
      <c r="BE179" s="70"/>
      <c r="BF179" s="55">
        <v>95.2</v>
      </c>
      <c r="BG179" s="54"/>
      <c r="BH179" s="60">
        <v>7200</v>
      </c>
    </row>
    <row r="180" spans="1:60" s="61" customFormat="1" ht="15.75" customHeight="1" x14ac:dyDescent="0.3">
      <c r="A180" s="8" t="s">
        <v>288</v>
      </c>
      <c r="B180" s="8" t="s">
        <v>289</v>
      </c>
      <c r="C180" s="123"/>
      <c r="D180" s="73">
        <v>11.520799999999999</v>
      </c>
      <c r="E180" s="52" t="s">
        <v>35</v>
      </c>
      <c r="F180" s="83" t="s">
        <v>36</v>
      </c>
      <c r="G180" s="99" t="s">
        <v>68</v>
      </c>
      <c r="H180" s="13"/>
      <c r="I180" s="74">
        <v>0.38800000000000001</v>
      </c>
      <c r="J180" s="76" t="s">
        <v>39</v>
      </c>
      <c r="K180" s="53"/>
      <c r="L180" s="73">
        <v>8.8020999999999994</v>
      </c>
      <c r="M180" s="52" t="s">
        <v>38</v>
      </c>
      <c r="N180" s="75" t="s">
        <v>39</v>
      </c>
      <c r="O180" s="99" t="s">
        <v>159</v>
      </c>
      <c r="P180" s="54"/>
      <c r="Q180" s="73">
        <v>39.448999999999998</v>
      </c>
      <c r="R180" s="52" t="s">
        <v>38</v>
      </c>
      <c r="S180" s="75" t="s">
        <v>39</v>
      </c>
      <c r="T180" s="99" t="s">
        <v>754</v>
      </c>
      <c r="U180" s="54"/>
      <c r="V180" s="118">
        <v>199</v>
      </c>
      <c r="W180" s="54"/>
      <c r="X180" s="11">
        <v>-3</v>
      </c>
      <c r="Y180" s="54"/>
      <c r="Z180" s="75">
        <v>8.0109750357990439</v>
      </c>
      <c r="AA180" s="52" t="s">
        <v>35</v>
      </c>
      <c r="AB180" s="54"/>
      <c r="AC180" s="75">
        <v>6.2</v>
      </c>
      <c r="AD180" s="59"/>
      <c r="AE180" s="75">
        <v>6.1</v>
      </c>
      <c r="AF180" s="59"/>
      <c r="AG180" s="92">
        <v>6.5</v>
      </c>
      <c r="AH180" s="54"/>
      <c r="AI180" s="101">
        <v>43.81</v>
      </c>
      <c r="AJ180" s="52" t="s">
        <v>41</v>
      </c>
      <c r="AK180" s="54"/>
      <c r="AL180" s="55" t="s">
        <v>44</v>
      </c>
      <c r="AM180" s="56"/>
      <c r="AN180" s="55">
        <v>0.99135816068013183</v>
      </c>
      <c r="AO180" s="57"/>
      <c r="AP180" s="58">
        <v>10</v>
      </c>
      <c r="AQ180" s="54"/>
      <c r="AR180" s="58">
        <v>5</v>
      </c>
      <c r="AS180" s="54"/>
      <c r="AT180" s="105">
        <v>12</v>
      </c>
      <c r="AU180" s="54"/>
      <c r="AV180" s="75">
        <v>1.5333333333333334</v>
      </c>
      <c r="AW180" s="54"/>
      <c r="AX180" s="92">
        <v>9.5166666666666675</v>
      </c>
      <c r="AY180" s="59"/>
      <c r="AZ180" s="75">
        <v>2.95</v>
      </c>
      <c r="BA180" s="59"/>
      <c r="BB180" s="92">
        <v>12.833333333333334</v>
      </c>
      <c r="BC180" s="57"/>
      <c r="BD180" s="55">
        <v>4.3</v>
      </c>
      <c r="BE180" s="70"/>
      <c r="BF180" s="55">
        <v>95.7</v>
      </c>
      <c r="BG180" s="54"/>
      <c r="BH180" s="60">
        <v>7200</v>
      </c>
    </row>
    <row r="181" spans="1:60" s="61" customFormat="1" ht="15.75" customHeight="1" x14ac:dyDescent="0.3">
      <c r="A181" s="8" t="s">
        <v>292</v>
      </c>
      <c r="B181" s="8" t="s">
        <v>293</v>
      </c>
      <c r="C181" s="123"/>
      <c r="D181" s="73">
        <v>9.8465000000000007</v>
      </c>
      <c r="E181" s="52" t="s">
        <v>38</v>
      </c>
      <c r="F181" s="84" t="s">
        <v>42</v>
      </c>
      <c r="G181" s="99" t="s">
        <v>219</v>
      </c>
      <c r="H181" s="13"/>
      <c r="I181" s="74">
        <v>0.45079999999999998</v>
      </c>
      <c r="J181" s="76" t="s">
        <v>39</v>
      </c>
      <c r="K181" s="53"/>
      <c r="L181" s="73">
        <v>7.9854000000000003</v>
      </c>
      <c r="M181" s="52" t="s">
        <v>38</v>
      </c>
      <c r="N181" s="92" t="s">
        <v>42</v>
      </c>
      <c r="O181" s="99" t="s">
        <v>174</v>
      </c>
      <c r="P181" s="54"/>
      <c r="Q181" s="73">
        <v>37.296199999999999</v>
      </c>
      <c r="R181" s="52" t="s">
        <v>38</v>
      </c>
      <c r="S181" s="91" t="s">
        <v>36</v>
      </c>
      <c r="T181" s="99" t="s">
        <v>741</v>
      </c>
      <c r="U181" s="54"/>
      <c r="V181" s="118">
        <v>113</v>
      </c>
      <c r="W181" s="54"/>
      <c r="X181" s="11">
        <v>-5</v>
      </c>
      <c r="Y181" s="54"/>
      <c r="Z181" s="75">
        <v>10.657544501746798</v>
      </c>
      <c r="AA181" s="52" t="s">
        <v>38</v>
      </c>
      <c r="AB181" s="54"/>
      <c r="AC181" s="52" t="s">
        <v>43</v>
      </c>
      <c r="AD181" s="59"/>
      <c r="AE181" s="52" t="s">
        <v>43</v>
      </c>
      <c r="AF181" s="59"/>
      <c r="AG181" s="52" t="s">
        <v>43</v>
      </c>
      <c r="AH181" s="54"/>
      <c r="AI181" s="103">
        <v>56.052999999999997</v>
      </c>
      <c r="AJ181" s="52" t="s">
        <v>35</v>
      </c>
      <c r="AK181" s="54"/>
      <c r="AL181" s="55" t="s">
        <v>44</v>
      </c>
      <c r="AM181" s="56"/>
      <c r="AN181" s="55">
        <v>0.88379637331558814</v>
      </c>
      <c r="AO181" s="57"/>
      <c r="AP181" s="58">
        <v>10</v>
      </c>
      <c r="AQ181" s="54"/>
      <c r="AR181" s="58">
        <v>4</v>
      </c>
      <c r="AS181" s="54"/>
      <c r="AT181" s="104">
        <v>16</v>
      </c>
      <c r="AU181" s="54"/>
      <c r="AV181" s="91">
        <v>1.85</v>
      </c>
      <c r="AW181" s="54"/>
      <c r="AX181" s="75">
        <v>10.916666666666666</v>
      </c>
      <c r="AY181" s="59"/>
      <c r="AZ181" s="75">
        <v>2.9333333333333331</v>
      </c>
      <c r="BA181" s="59"/>
      <c r="BB181" s="92">
        <v>11.3</v>
      </c>
      <c r="BC181" s="57"/>
      <c r="BD181" s="55">
        <v>6.5</v>
      </c>
      <c r="BE181" s="70"/>
      <c r="BF181" s="55">
        <v>93.5</v>
      </c>
      <c r="BG181" s="54"/>
      <c r="BH181" s="60">
        <v>6800</v>
      </c>
    </row>
    <row r="182" spans="1:60" s="61" customFormat="1" ht="15.75" customHeight="1" x14ac:dyDescent="0.3">
      <c r="A182" s="8" t="s">
        <v>294</v>
      </c>
      <c r="B182" s="8" t="s">
        <v>295</v>
      </c>
      <c r="C182" s="123"/>
      <c r="D182" s="73">
        <v>11.651400000000001</v>
      </c>
      <c r="E182" s="52" t="s">
        <v>38</v>
      </c>
      <c r="F182" s="83" t="s">
        <v>36</v>
      </c>
      <c r="G182" s="99" t="s">
        <v>59</v>
      </c>
      <c r="H182" s="13"/>
      <c r="I182" s="74">
        <v>0.49220000000000003</v>
      </c>
      <c r="J182" s="76" t="s">
        <v>39</v>
      </c>
      <c r="K182" s="53"/>
      <c r="L182" s="73">
        <v>9.6674000000000007</v>
      </c>
      <c r="M182" s="52" t="s">
        <v>41</v>
      </c>
      <c r="N182" s="75" t="s">
        <v>39</v>
      </c>
      <c r="O182" s="99" t="s">
        <v>718</v>
      </c>
      <c r="P182" s="54"/>
      <c r="Q182" s="82">
        <v>40.938699999999997</v>
      </c>
      <c r="R182" s="52" t="s">
        <v>38</v>
      </c>
      <c r="S182" s="91" t="s">
        <v>36</v>
      </c>
      <c r="T182" s="99" t="s">
        <v>612</v>
      </c>
      <c r="U182" s="54"/>
      <c r="V182" s="119">
        <v>230</v>
      </c>
      <c r="W182" s="54"/>
      <c r="X182" s="11">
        <v>-21</v>
      </c>
      <c r="Y182" s="54"/>
      <c r="Z182" s="91">
        <v>13.887366551943353</v>
      </c>
      <c r="AA182" s="52" t="s">
        <v>38</v>
      </c>
      <c r="AB182" s="54"/>
      <c r="AC182" s="52" t="s">
        <v>43</v>
      </c>
      <c r="AD182" s="59"/>
      <c r="AE182" s="52" t="s">
        <v>43</v>
      </c>
      <c r="AF182" s="59"/>
      <c r="AG182" s="52" t="s">
        <v>43</v>
      </c>
      <c r="AH182" s="54"/>
      <c r="AI182" s="101">
        <v>40.371000000000002</v>
      </c>
      <c r="AJ182" s="52" t="s">
        <v>35</v>
      </c>
      <c r="AK182" s="54"/>
      <c r="AL182" s="55" t="s">
        <v>44</v>
      </c>
      <c r="AM182" s="56"/>
      <c r="AN182" s="55">
        <v>6.5764956047087708E-2</v>
      </c>
      <c r="AO182" s="57"/>
      <c r="AP182" s="58">
        <v>10</v>
      </c>
      <c r="AQ182" s="54"/>
      <c r="AR182" s="58">
        <v>5</v>
      </c>
      <c r="AS182" s="54"/>
      <c r="AT182" s="104">
        <v>16</v>
      </c>
      <c r="AU182" s="54"/>
      <c r="AV182" s="75">
        <v>1.65</v>
      </c>
      <c r="AW182" s="54"/>
      <c r="AX182" s="92">
        <v>9.8000000000000007</v>
      </c>
      <c r="AY182" s="59"/>
      <c r="AZ182" s="75">
        <v>2.8166666666666669</v>
      </c>
      <c r="BA182" s="59"/>
      <c r="BB182" s="92">
        <v>9.8666666666666671</v>
      </c>
      <c r="BC182" s="57"/>
      <c r="BD182" s="55">
        <v>4.7</v>
      </c>
      <c r="BE182" s="70"/>
      <c r="BF182" s="55">
        <v>95.3</v>
      </c>
      <c r="BG182" s="54"/>
      <c r="BH182" s="60">
        <v>7400</v>
      </c>
    </row>
    <row r="183" spans="1:60" s="61" customFormat="1" ht="15.75" customHeight="1" x14ac:dyDescent="0.3">
      <c r="A183" s="8" t="s">
        <v>296</v>
      </c>
      <c r="B183" s="8" t="s">
        <v>297</v>
      </c>
      <c r="C183" s="123"/>
      <c r="D183" s="81">
        <v>9.3945000000000007</v>
      </c>
      <c r="E183" s="52" t="s">
        <v>38</v>
      </c>
      <c r="F183" s="84" t="s">
        <v>42</v>
      </c>
      <c r="G183" s="99" t="s">
        <v>274</v>
      </c>
      <c r="H183" s="13"/>
      <c r="I183" s="86">
        <v>0.36109999999999998</v>
      </c>
      <c r="J183" s="76" t="s">
        <v>39</v>
      </c>
      <c r="K183" s="53"/>
      <c r="L183" s="73">
        <v>8.5120000000000005</v>
      </c>
      <c r="M183" s="52" t="s">
        <v>41</v>
      </c>
      <c r="N183" s="75" t="s">
        <v>39</v>
      </c>
      <c r="O183" s="99" t="s">
        <v>323</v>
      </c>
      <c r="P183" s="54"/>
      <c r="Q183" s="73">
        <v>29.464300000000001</v>
      </c>
      <c r="R183" s="52" t="s">
        <v>35</v>
      </c>
      <c r="S183" s="92" t="s">
        <v>42</v>
      </c>
      <c r="T183" s="99" t="s">
        <v>760</v>
      </c>
      <c r="U183" s="54"/>
      <c r="V183" s="118">
        <v>95</v>
      </c>
      <c r="W183" s="54"/>
      <c r="X183" s="11">
        <v>-20</v>
      </c>
      <c r="Y183" s="54"/>
      <c r="Z183" s="75">
        <v>8.9204671521068235</v>
      </c>
      <c r="AA183" s="52" t="s">
        <v>38</v>
      </c>
      <c r="AB183" s="54"/>
      <c r="AC183" s="75">
        <v>6.3</v>
      </c>
      <c r="AD183" s="59"/>
      <c r="AE183" s="75">
        <v>6.2</v>
      </c>
      <c r="AF183" s="59"/>
      <c r="AG183" s="92">
        <v>6.7</v>
      </c>
      <c r="AH183" s="54"/>
      <c r="AI183" s="101">
        <v>49.338000000000001</v>
      </c>
      <c r="AJ183" s="52" t="s">
        <v>35</v>
      </c>
      <c r="AK183" s="54"/>
      <c r="AL183" s="55" t="s">
        <v>44</v>
      </c>
      <c r="AM183" s="56"/>
      <c r="AN183" s="55">
        <v>0.99340419952800696</v>
      </c>
      <c r="AO183" s="57"/>
      <c r="AP183" s="58">
        <v>10</v>
      </c>
      <c r="AQ183" s="54"/>
      <c r="AR183" s="58">
        <v>5</v>
      </c>
      <c r="AS183" s="54"/>
      <c r="AT183" s="104">
        <v>16</v>
      </c>
      <c r="AU183" s="54"/>
      <c r="AV183" s="75">
        <v>1.6333333333333333</v>
      </c>
      <c r="AW183" s="54"/>
      <c r="AX183" s="75">
        <v>11.916666666666666</v>
      </c>
      <c r="AY183" s="59"/>
      <c r="AZ183" s="75">
        <v>2.9666666666666668</v>
      </c>
      <c r="BA183" s="59"/>
      <c r="BB183" s="75">
        <v>13.333333333333334</v>
      </c>
      <c r="BC183" s="57"/>
      <c r="BD183" s="55">
        <v>4.7</v>
      </c>
      <c r="BE183" s="70"/>
      <c r="BF183" s="55">
        <v>95.3</v>
      </c>
      <c r="BG183" s="54"/>
      <c r="BH183" s="60">
        <v>6300</v>
      </c>
    </row>
    <row r="184" spans="1:60" s="61" customFormat="1" ht="15.75" customHeight="1" x14ac:dyDescent="0.3">
      <c r="A184" s="8" t="s">
        <v>301</v>
      </c>
      <c r="B184" s="8" t="s">
        <v>302</v>
      </c>
      <c r="C184" s="123"/>
      <c r="D184" s="81">
        <v>8.4783000000000008</v>
      </c>
      <c r="E184" s="52" t="s">
        <v>38</v>
      </c>
      <c r="F184" s="84" t="s">
        <v>42</v>
      </c>
      <c r="G184" s="99" t="s">
        <v>152</v>
      </c>
      <c r="H184" s="13"/>
      <c r="I184" s="74">
        <v>0.57474999999999998</v>
      </c>
      <c r="J184" s="76" t="s">
        <v>39</v>
      </c>
      <c r="K184" s="53"/>
      <c r="L184" s="82">
        <v>15.2393</v>
      </c>
      <c r="M184" s="52" t="s">
        <v>38</v>
      </c>
      <c r="N184" s="91" t="s">
        <v>36</v>
      </c>
      <c r="O184" s="99" t="s">
        <v>361</v>
      </c>
      <c r="P184" s="54"/>
      <c r="Q184" s="82">
        <v>41.809399999999997</v>
      </c>
      <c r="R184" s="52" t="s">
        <v>35</v>
      </c>
      <c r="S184" s="75" t="s">
        <v>39</v>
      </c>
      <c r="T184" s="99" t="s">
        <v>177</v>
      </c>
      <c r="U184" s="54"/>
      <c r="V184" s="118">
        <v>171</v>
      </c>
      <c r="W184" s="54"/>
      <c r="X184" s="11">
        <v>10</v>
      </c>
      <c r="Y184" s="54"/>
      <c r="Z184" s="91">
        <v>13.186335955466507</v>
      </c>
      <c r="AA184" s="52" t="s">
        <v>38</v>
      </c>
      <c r="AB184" s="54"/>
      <c r="AC184" s="52" t="s">
        <v>43</v>
      </c>
      <c r="AD184" s="59"/>
      <c r="AE184" s="52" t="s">
        <v>43</v>
      </c>
      <c r="AF184" s="59"/>
      <c r="AG184" s="52" t="s">
        <v>43</v>
      </c>
      <c r="AH184" s="54"/>
      <c r="AI184" s="101">
        <v>49.984999999999999</v>
      </c>
      <c r="AJ184" s="52" t="s">
        <v>35</v>
      </c>
      <c r="AK184" s="54"/>
      <c r="AL184" s="55" t="s">
        <v>44</v>
      </c>
      <c r="AM184" s="56"/>
      <c r="AN184" s="55">
        <v>1.4015416958654519</v>
      </c>
      <c r="AO184" s="57"/>
      <c r="AP184" s="58">
        <v>9</v>
      </c>
      <c r="AQ184" s="54"/>
      <c r="AR184" s="58">
        <v>5</v>
      </c>
      <c r="AS184" s="54"/>
      <c r="AT184" s="104">
        <v>16</v>
      </c>
      <c r="AU184" s="54"/>
      <c r="AV184" s="75">
        <v>1.6166666666666667</v>
      </c>
      <c r="AW184" s="54"/>
      <c r="AX184" s="75">
        <v>10.45</v>
      </c>
      <c r="AY184" s="59"/>
      <c r="AZ184" s="92">
        <v>2.5666666666666669</v>
      </c>
      <c r="BA184" s="59"/>
      <c r="BB184" s="92">
        <v>11.183333333333334</v>
      </c>
      <c r="BC184" s="57"/>
      <c r="BD184" s="55">
        <v>4.5999999999999996</v>
      </c>
      <c r="BE184" s="70"/>
      <c r="BF184" s="55">
        <v>95.4</v>
      </c>
      <c r="BG184" s="54"/>
      <c r="BH184" s="60">
        <v>7500</v>
      </c>
    </row>
    <row r="185" spans="1:60" s="61" customFormat="1" ht="15.75" customHeight="1" x14ac:dyDescent="0.3">
      <c r="A185" s="8" t="s">
        <v>308</v>
      </c>
      <c r="B185" s="8" t="s">
        <v>309</v>
      </c>
      <c r="C185" s="123"/>
      <c r="D185" s="81">
        <v>8.4076000000000004</v>
      </c>
      <c r="E185" s="52" t="s">
        <v>35</v>
      </c>
      <c r="F185" s="84" t="s">
        <v>42</v>
      </c>
      <c r="G185" s="99" t="s">
        <v>251</v>
      </c>
      <c r="H185" s="13"/>
      <c r="I185" s="86">
        <v>0.36731000000000003</v>
      </c>
      <c r="J185" s="90" t="s">
        <v>42</v>
      </c>
      <c r="K185" s="53"/>
      <c r="L185" s="73">
        <v>9.3146000000000004</v>
      </c>
      <c r="M185" s="52" t="s">
        <v>41</v>
      </c>
      <c r="N185" s="91" t="s">
        <v>36</v>
      </c>
      <c r="O185" s="99" t="s">
        <v>713</v>
      </c>
      <c r="P185" s="54"/>
      <c r="Q185" s="81">
        <v>17.463000000000001</v>
      </c>
      <c r="R185" s="52" t="s">
        <v>35</v>
      </c>
      <c r="S185" s="92" t="s">
        <v>42</v>
      </c>
      <c r="T185" s="99" t="s">
        <v>758</v>
      </c>
      <c r="U185" s="54"/>
      <c r="V185" s="117">
        <v>39</v>
      </c>
      <c r="W185" s="54"/>
      <c r="X185" s="11">
        <v>2</v>
      </c>
      <c r="Y185" s="54"/>
      <c r="Z185" s="75">
        <v>8.6811304185082268</v>
      </c>
      <c r="AA185" s="52" t="s">
        <v>38</v>
      </c>
      <c r="AB185" s="54"/>
      <c r="AC185" s="52" t="s">
        <v>43</v>
      </c>
      <c r="AD185" s="59"/>
      <c r="AE185" s="52" t="s">
        <v>43</v>
      </c>
      <c r="AF185" s="59"/>
      <c r="AG185" s="52" t="s">
        <v>43</v>
      </c>
      <c r="AH185" s="54"/>
      <c r="AI185" s="103">
        <v>57.536000000000001</v>
      </c>
      <c r="AJ185" s="52" t="s">
        <v>35</v>
      </c>
      <c r="AK185" s="54"/>
      <c r="AL185" s="55" t="s">
        <v>44</v>
      </c>
      <c r="AM185" s="56"/>
      <c r="AN185" s="55">
        <v>0.92138034292624638</v>
      </c>
      <c r="AO185" s="57"/>
      <c r="AP185" s="58">
        <v>10</v>
      </c>
      <c r="AQ185" s="54"/>
      <c r="AR185" s="58">
        <v>5</v>
      </c>
      <c r="AS185" s="54"/>
      <c r="AT185" s="106">
        <v>14</v>
      </c>
      <c r="AU185" s="54"/>
      <c r="AV185" s="92">
        <v>1.3166666666666667</v>
      </c>
      <c r="AW185" s="54"/>
      <c r="AX185" s="75">
        <v>10.95</v>
      </c>
      <c r="AY185" s="59"/>
      <c r="AZ185" s="92">
        <v>2.7833333333333332</v>
      </c>
      <c r="BA185" s="59"/>
      <c r="BB185" s="92">
        <v>12.083333333333334</v>
      </c>
      <c r="BC185" s="57"/>
      <c r="BD185" s="55">
        <v>6.9</v>
      </c>
      <c r="BE185" s="70"/>
      <c r="BF185" s="55">
        <v>93.1</v>
      </c>
      <c r="BG185" s="54"/>
      <c r="BH185" s="60">
        <v>6000</v>
      </c>
    </row>
    <row r="186" spans="1:60" s="61" customFormat="1" ht="15.75" customHeight="1" x14ac:dyDescent="0.3">
      <c r="A186" s="8" t="s">
        <v>317</v>
      </c>
      <c r="B186" s="8" t="s">
        <v>318</v>
      </c>
      <c r="C186" s="123"/>
      <c r="D186" s="73">
        <v>9.4735999999999994</v>
      </c>
      <c r="E186" s="52" t="s">
        <v>35</v>
      </c>
      <c r="F186" s="84" t="s">
        <v>42</v>
      </c>
      <c r="G186" s="99" t="s">
        <v>187</v>
      </c>
      <c r="H186" s="13"/>
      <c r="I186" s="74">
        <v>0.44818000000000002</v>
      </c>
      <c r="J186" s="76" t="s">
        <v>39</v>
      </c>
      <c r="K186" s="53"/>
      <c r="L186" s="82">
        <v>11.038500000000001</v>
      </c>
      <c r="M186" s="52" t="s">
        <v>38</v>
      </c>
      <c r="N186" s="75" t="s">
        <v>39</v>
      </c>
      <c r="O186" s="99" t="s">
        <v>152</v>
      </c>
      <c r="P186" s="54"/>
      <c r="Q186" s="82">
        <v>50.093699999999998</v>
      </c>
      <c r="R186" s="52" t="s">
        <v>38</v>
      </c>
      <c r="S186" s="91" t="s">
        <v>36</v>
      </c>
      <c r="T186" s="99" t="s">
        <v>251</v>
      </c>
      <c r="U186" s="54"/>
      <c r="V186" s="118">
        <v>176</v>
      </c>
      <c r="W186" s="54"/>
      <c r="X186" s="11">
        <v>27</v>
      </c>
      <c r="Y186" s="54"/>
      <c r="Z186" s="75">
        <v>10.450186510414166</v>
      </c>
      <c r="AA186" s="52" t="s">
        <v>38</v>
      </c>
      <c r="AB186" s="54"/>
      <c r="AC186" s="52" t="s">
        <v>43</v>
      </c>
      <c r="AD186" s="59"/>
      <c r="AE186" s="52" t="s">
        <v>43</v>
      </c>
      <c r="AF186" s="59"/>
      <c r="AG186" s="52" t="s">
        <v>43</v>
      </c>
      <c r="AH186" s="54"/>
      <c r="AI186" s="103">
        <v>77.242000000000004</v>
      </c>
      <c r="AJ186" s="52" t="s">
        <v>38</v>
      </c>
      <c r="AK186" s="54"/>
      <c r="AL186" s="55" t="s">
        <v>44</v>
      </c>
      <c r="AM186" s="56"/>
      <c r="AN186" s="55">
        <v>1.5489169588396332</v>
      </c>
      <c r="AO186" s="57"/>
      <c r="AP186" s="58">
        <v>10</v>
      </c>
      <c r="AQ186" s="54"/>
      <c r="AR186" s="58">
        <v>5</v>
      </c>
      <c r="AS186" s="54"/>
      <c r="AT186" s="104">
        <v>15</v>
      </c>
      <c r="AU186" s="54"/>
      <c r="AV186" s="52" t="s">
        <v>43</v>
      </c>
      <c r="AW186" s="54"/>
      <c r="AX186" s="52" t="s">
        <v>43</v>
      </c>
      <c r="AY186" s="59"/>
      <c r="AZ186" s="92">
        <v>2.7833333333333332</v>
      </c>
      <c r="BA186" s="59"/>
      <c r="BB186" s="75">
        <v>13.366666666666667</v>
      </c>
      <c r="BC186" s="57"/>
      <c r="BD186" s="55">
        <v>1.6</v>
      </c>
      <c r="BE186" s="70"/>
      <c r="BF186" s="55">
        <v>98.4</v>
      </c>
      <c r="BG186" s="54"/>
      <c r="BH186" s="60">
        <v>7200</v>
      </c>
    </row>
    <row r="187" spans="1:60" s="61" customFormat="1" ht="15.75" customHeight="1" x14ac:dyDescent="0.3">
      <c r="A187" s="8" t="s">
        <v>353</v>
      </c>
      <c r="B187" s="8" t="s">
        <v>354</v>
      </c>
      <c r="C187" s="123"/>
      <c r="D187" s="73">
        <v>10.301500000000001</v>
      </c>
      <c r="E187" s="52" t="s">
        <v>38</v>
      </c>
      <c r="F187" s="84" t="s">
        <v>42</v>
      </c>
      <c r="G187" s="99" t="s">
        <v>323</v>
      </c>
      <c r="H187" s="13"/>
      <c r="I187" s="74">
        <v>0.39369999999999999</v>
      </c>
      <c r="J187" s="76" t="s">
        <v>39</v>
      </c>
      <c r="K187" s="53"/>
      <c r="L187" s="73">
        <v>7.9660000000000002</v>
      </c>
      <c r="M187" s="52" t="s">
        <v>38</v>
      </c>
      <c r="N187" s="75" t="s">
        <v>39</v>
      </c>
      <c r="O187" s="99" t="s">
        <v>1129</v>
      </c>
      <c r="P187" s="54"/>
      <c r="Q187" s="73">
        <v>39.295099999999998</v>
      </c>
      <c r="R187" s="52" t="s">
        <v>38</v>
      </c>
      <c r="S187" s="91" t="s">
        <v>36</v>
      </c>
      <c r="T187" s="99" t="s">
        <v>264</v>
      </c>
      <c r="U187" s="54"/>
      <c r="V187" s="118">
        <v>133</v>
      </c>
      <c r="W187" s="54"/>
      <c r="X187" s="11">
        <v>-11</v>
      </c>
      <c r="Y187" s="54"/>
      <c r="Z187" s="75">
        <v>10.046709129511676</v>
      </c>
      <c r="AA187" s="52" t="s">
        <v>38</v>
      </c>
      <c r="AB187" s="54"/>
      <c r="AC187" s="75">
        <v>6.6</v>
      </c>
      <c r="AD187" s="59"/>
      <c r="AE187" s="75">
        <v>6.5</v>
      </c>
      <c r="AF187" s="59"/>
      <c r="AG187" s="75">
        <v>6.4</v>
      </c>
      <c r="AH187" s="54"/>
      <c r="AI187" s="101">
        <v>42.529000000000003</v>
      </c>
      <c r="AJ187" s="52" t="s">
        <v>35</v>
      </c>
      <c r="AK187" s="54"/>
      <c r="AL187" s="55" t="s">
        <v>44</v>
      </c>
      <c r="AM187" s="56"/>
      <c r="AN187" s="55">
        <v>0.5859872611464968</v>
      </c>
      <c r="AO187" s="57"/>
      <c r="AP187" s="58">
        <v>10</v>
      </c>
      <c r="AQ187" s="54"/>
      <c r="AR187" s="58">
        <v>5</v>
      </c>
      <c r="AS187" s="54"/>
      <c r="AT187" s="104">
        <v>16</v>
      </c>
      <c r="AU187" s="54"/>
      <c r="AV187" s="75">
        <v>1.6666666666666667</v>
      </c>
      <c r="AW187" s="54"/>
      <c r="AX187" s="75">
        <v>10.95</v>
      </c>
      <c r="AY187" s="59"/>
      <c r="AZ187" s="75">
        <v>2.8833333333333333</v>
      </c>
      <c r="BA187" s="59"/>
      <c r="BB187" s="92">
        <v>10.833333333333334</v>
      </c>
      <c r="BC187" s="57"/>
      <c r="BD187" s="55">
        <v>2.2999999999999998</v>
      </c>
      <c r="BE187" s="70"/>
      <c r="BF187" s="55">
        <v>97.7</v>
      </c>
      <c r="BG187" s="54"/>
      <c r="BH187" s="60">
        <v>6500</v>
      </c>
    </row>
    <row r="188" spans="1:60" s="61" customFormat="1" ht="15.75" customHeight="1" x14ac:dyDescent="0.3">
      <c r="A188" s="8" t="s">
        <v>362</v>
      </c>
      <c r="B188" s="8" t="s">
        <v>363</v>
      </c>
      <c r="C188" s="123"/>
      <c r="D188" s="73">
        <v>10.531000000000001</v>
      </c>
      <c r="E188" s="52" t="s">
        <v>38</v>
      </c>
      <c r="F188" s="84" t="s">
        <v>42</v>
      </c>
      <c r="G188" s="99" t="s">
        <v>105</v>
      </c>
      <c r="H188" s="13"/>
      <c r="I188" s="74">
        <v>0.49729000000000001</v>
      </c>
      <c r="J188" s="76" t="s">
        <v>39</v>
      </c>
      <c r="K188" s="53"/>
      <c r="L188" s="81">
        <v>6.0994000000000002</v>
      </c>
      <c r="M188" s="52" t="s">
        <v>41</v>
      </c>
      <c r="N188" s="92" t="s">
        <v>42</v>
      </c>
      <c r="O188" s="99" t="s">
        <v>199</v>
      </c>
      <c r="P188" s="54"/>
      <c r="Q188" s="82">
        <v>40.122500000000002</v>
      </c>
      <c r="R188" s="52" t="s">
        <v>38</v>
      </c>
      <c r="S188" s="91" t="s">
        <v>36</v>
      </c>
      <c r="T188" s="99" t="s">
        <v>723</v>
      </c>
      <c r="U188" s="54"/>
      <c r="V188" s="118">
        <v>76</v>
      </c>
      <c r="W188" s="54"/>
      <c r="X188" s="11">
        <v>-25</v>
      </c>
      <c r="Y188" s="54"/>
      <c r="Z188" s="92">
        <v>7.076230299131554</v>
      </c>
      <c r="AA188" s="52" t="s">
        <v>38</v>
      </c>
      <c r="AB188" s="54"/>
      <c r="AC188" s="52" t="s">
        <v>43</v>
      </c>
      <c r="AD188" s="59"/>
      <c r="AE188" s="52" t="s">
        <v>43</v>
      </c>
      <c r="AF188" s="59"/>
      <c r="AG188" s="52" t="s">
        <v>43</v>
      </c>
      <c r="AH188" s="54"/>
      <c r="AI188" s="101">
        <v>53.009</v>
      </c>
      <c r="AJ188" s="52" t="s">
        <v>41</v>
      </c>
      <c r="AK188" s="54"/>
      <c r="AL188" s="55" t="s">
        <v>44</v>
      </c>
      <c r="AM188" s="56"/>
      <c r="AN188" s="55">
        <v>1.1436331796576247</v>
      </c>
      <c r="AO188" s="57"/>
      <c r="AP188" s="58">
        <v>10</v>
      </c>
      <c r="AQ188" s="54"/>
      <c r="AR188" s="58">
        <v>4</v>
      </c>
      <c r="AS188" s="54"/>
      <c r="AT188" s="105">
        <v>12</v>
      </c>
      <c r="AU188" s="54"/>
      <c r="AV188" s="75">
        <v>1.7333333333333334</v>
      </c>
      <c r="AW188" s="54"/>
      <c r="AX188" s="75">
        <v>12.5</v>
      </c>
      <c r="AY188" s="59"/>
      <c r="AZ188" s="75">
        <v>2.8</v>
      </c>
      <c r="BA188" s="59"/>
      <c r="BB188" s="92">
        <v>12.916666666666666</v>
      </c>
      <c r="BC188" s="57"/>
      <c r="BD188" s="55">
        <v>5.8</v>
      </c>
      <c r="BE188" s="70"/>
      <c r="BF188" s="55">
        <v>94.2</v>
      </c>
      <c r="BG188" s="54"/>
      <c r="BH188" s="60">
        <v>9500</v>
      </c>
    </row>
    <row r="189" spans="1:60" s="61" customFormat="1" ht="15.75" customHeight="1" x14ac:dyDescent="0.3">
      <c r="A189" s="8" t="s">
        <v>386</v>
      </c>
      <c r="B189" s="8" t="s">
        <v>387</v>
      </c>
      <c r="C189" s="123"/>
      <c r="D189" s="82">
        <v>12.8742</v>
      </c>
      <c r="E189" s="52" t="s">
        <v>38</v>
      </c>
      <c r="F189" s="83" t="s">
        <v>36</v>
      </c>
      <c r="G189" s="99" t="s">
        <v>47</v>
      </c>
      <c r="H189" s="13"/>
      <c r="I189" s="74">
        <v>0.51541000000000003</v>
      </c>
      <c r="J189" s="89" t="s">
        <v>36</v>
      </c>
      <c r="K189" s="53"/>
      <c r="L189" s="73">
        <v>7.3882000000000003</v>
      </c>
      <c r="M189" s="52" t="s">
        <v>38</v>
      </c>
      <c r="N189" s="92" t="s">
        <v>42</v>
      </c>
      <c r="O189" s="99" t="s">
        <v>116</v>
      </c>
      <c r="P189" s="54"/>
      <c r="Q189" s="73">
        <v>37.092700000000001</v>
      </c>
      <c r="R189" s="52" t="s">
        <v>35</v>
      </c>
      <c r="S189" s="91" t="s">
        <v>36</v>
      </c>
      <c r="T189" s="99" t="s">
        <v>716</v>
      </c>
      <c r="U189" s="54"/>
      <c r="V189" s="118">
        <v>190</v>
      </c>
      <c r="W189" s="54"/>
      <c r="X189" s="11">
        <v>1</v>
      </c>
      <c r="Y189" s="54"/>
      <c r="Z189" s="75">
        <v>9.9244638032750725</v>
      </c>
      <c r="AA189" s="52" t="s">
        <v>38</v>
      </c>
      <c r="AB189" s="54"/>
      <c r="AC189" s="52" t="s">
        <v>43</v>
      </c>
      <c r="AD189" s="59"/>
      <c r="AE189" s="52" t="s">
        <v>43</v>
      </c>
      <c r="AF189" s="59"/>
      <c r="AG189" s="52" t="s">
        <v>43</v>
      </c>
      <c r="AH189" s="54"/>
      <c r="AI189" s="102">
        <v>9.6679999999999993</v>
      </c>
      <c r="AJ189" s="52" t="s">
        <v>35</v>
      </c>
      <c r="AK189" s="54"/>
      <c r="AL189" s="55" t="s">
        <v>44</v>
      </c>
      <c r="AM189" s="56"/>
      <c r="AN189" s="55">
        <v>1.1992060428957378</v>
      </c>
      <c r="AO189" s="57"/>
      <c r="AP189" s="58">
        <v>10</v>
      </c>
      <c r="AQ189" s="54"/>
      <c r="AR189" s="58">
        <v>4</v>
      </c>
      <c r="AS189" s="54"/>
      <c r="AT189" s="106">
        <v>14</v>
      </c>
      <c r="AU189" s="54"/>
      <c r="AV189" s="75">
        <v>1.7</v>
      </c>
      <c r="AW189" s="54"/>
      <c r="AX189" s="75">
        <v>12.5</v>
      </c>
      <c r="AY189" s="59"/>
      <c r="AZ189" s="92">
        <v>2.7833333333333332</v>
      </c>
      <c r="BA189" s="59"/>
      <c r="BB189" s="92">
        <v>12.483333333333333</v>
      </c>
      <c r="BC189" s="57"/>
      <c r="BD189" s="55">
        <v>4.5999999999999996</v>
      </c>
      <c r="BE189" s="70"/>
      <c r="BF189" s="55">
        <v>95.4</v>
      </c>
      <c r="BG189" s="54"/>
      <c r="BH189" s="60">
        <v>8800</v>
      </c>
    </row>
    <row r="190" spans="1:60" s="61" customFormat="1" ht="15.75" customHeight="1" x14ac:dyDescent="0.3">
      <c r="A190" s="8" t="s">
        <v>426</v>
      </c>
      <c r="B190" s="8" t="s">
        <v>427</v>
      </c>
      <c r="C190" s="123"/>
      <c r="D190" s="82">
        <v>13.1919</v>
      </c>
      <c r="E190" s="52" t="s">
        <v>38</v>
      </c>
      <c r="F190" s="83" t="s">
        <v>36</v>
      </c>
      <c r="G190" s="99" t="s">
        <v>545</v>
      </c>
      <c r="H190" s="13"/>
      <c r="I190" s="74">
        <v>0.52400000000000002</v>
      </c>
      <c r="J190" s="76" t="s">
        <v>39</v>
      </c>
      <c r="K190" s="53"/>
      <c r="L190" s="82">
        <v>10.984</v>
      </c>
      <c r="M190" s="52" t="s">
        <v>38</v>
      </c>
      <c r="N190" s="75" t="s">
        <v>39</v>
      </c>
      <c r="O190" s="99" t="s">
        <v>113</v>
      </c>
      <c r="P190" s="54"/>
      <c r="Q190" s="73">
        <v>37.401400000000002</v>
      </c>
      <c r="R190" s="52" t="s">
        <v>38</v>
      </c>
      <c r="S190" s="75" t="s">
        <v>39</v>
      </c>
      <c r="T190" s="99" t="s">
        <v>667</v>
      </c>
      <c r="U190" s="54"/>
      <c r="V190" s="119">
        <v>264</v>
      </c>
      <c r="W190" s="54"/>
      <c r="X190" s="11">
        <v>1</v>
      </c>
      <c r="Y190" s="54"/>
      <c r="Z190" s="91">
        <v>12.00131919484396</v>
      </c>
      <c r="AA190" s="52" t="s">
        <v>41</v>
      </c>
      <c r="AB190" s="54"/>
      <c r="AC190" s="52" t="s">
        <v>43</v>
      </c>
      <c r="AD190" s="59"/>
      <c r="AE190" s="52" t="s">
        <v>43</v>
      </c>
      <c r="AF190" s="59"/>
      <c r="AG190" s="52" t="s">
        <v>43</v>
      </c>
      <c r="AH190" s="54"/>
      <c r="AI190" s="101">
        <v>31.097999999999999</v>
      </c>
      <c r="AJ190" s="52" t="s">
        <v>41</v>
      </c>
      <c r="AK190" s="54"/>
      <c r="AL190" s="55" t="s">
        <v>44</v>
      </c>
      <c r="AM190" s="56"/>
      <c r="AN190" s="55">
        <v>0.77139359519723638</v>
      </c>
      <c r="AO190" s="57"/>
      <c r="AP190" s="58">
        <v>10</v>
      </c>
      <c r="AQ190" s="54"/>
      <c r="AR190" s="58">
        <v>5</v>
      </c>
      <c r="AS190" s="54"/>
      <c r="AT190" s="105">
        <v>8</v>
      </c>
      <c r="AU190" s="54"/>
      <c r="AV190" s="91">
        <v>2.25</v>
      </c>
      <c r="AW190" s="54"/>
      <c r="AX190" s="75">
        <v>13.833333333333334</v>
      </c>
      <c r="AY190" s="59"/>
      <c r="AZ190" s="91">
        <v>3.3833333333333333</v>
      </c>
      <c r="BA190" s="59"/>
      <c r="BB190" s="91">
        <v>18.183333333333334</v>
      </c>
      <c r="BC190" s="57"/>
      <c r="BD190" s="55">
        <v>7.6</v>
      </c>
      <c r="BE190" s="70"/>
      <c r="BF190" s="55">
        <v>92.4</v>
      </c>
      <c r="BG190" s="54"/>
      <c r="BH190" s="60">
        <v>8500</v>
      </c>
    </row>
    <row r="191" spans="1:60" s="61" customFormat="1" ht="15.75" customHeight="1" x14ac:dyDescent="0.3">
      <c r="A191" s="8" t="s">
        <v>434</v>
      </c>
      <c r="B191" s="8" t="s">
        <v>435</v>
      </c>
      <c r="C191" s="123"/>
      <c r="D191" s="73">
        <v>9.8934999999999995</v>
      </c>
      <c r="E191" s="52" t="s">
        <v>38</v>
      </c>
      <c r="F191" s="85" t="s">
        <v>39</v>
      </c>
      <c r="G191" s="99" t="s">
        <v>188</v>
      </c>
      <c r="H191" s="13"/>
      <c r="I191" s="74">
        <v>0.41670000000000001</v>
      </c>
      <c r="J191" s="76" t="s">
        <v>39</v>
      </c>
      <c r="K191" s="53"/>
      <c r="L191" s="82">
        <v>11.175000000000001</v>
      </c>
      <c r="M191" s="52" t="s">
        <v>35</v>
      </c>
      <c r="N191" s="91" t="s">
        <v>36</v>
      </c>
      <c r="O191" s="99" t="s">
        <v>182</v>
      </c>
      <c r="P191" s="54"/>
      <c r="Q191" s="82">
        <v>50.311900000000001</v>
      </c>
      <c r="R191" s="52" t="s">
        <v>38</v>
      </c>
      <c r="S191" s="91" t="s">
        <v>36</v>
      </c>
      <c r="T191" s="99" t="s">
        <v>47</v>
      </c>
      <c r="U191" s="54"/>
      <c r="V191" s="118">
        <v>205</v>
      </c>
      <c r="W191" s="54"/>
      <c r="X191" s="11">
        <v>13</v>
      </c>
      <c r="Y191" s="54"/>
      <c r="Z191" s="91">
        <v>14.418200700867885</v>
      </c>
      <c r="AA191" s="52" t="s">
        <v>35</v>
      </c>
      <c r="AB191" s="54"/>
      <c r="AC191" s="75">
        <v>6</v>
      </c>
      <c r="AD191" s="59"/>
      <c r="AE191" s="75">
        <v>6</v>
      </c>
      <c r="AF191" s="59"/>
      <c r="AG191" s="92">
        <v>6.5</v>
      </c>
      <c r="AH191" s="54"/>
      <c r="AI191" s="103">
        <v>92.253</v>
      </c>
      <c r="AJ191" s="52" t="s">
        <v>35</v>
      </c>
      <c r="AK191" s="54"/>
      <c r="AL191" s="55" t="s">
        <v>44</v>
      </c>
      <c r="AM191" s="56"/>
      <c r="AN191" s="55">
        <v>1.2693361189896328</v>
      </c>
      <c r="AO191" s="57"/>
      <c r="AP191" s="58">
        <v>10</v>
      </c>
      <c r="AQ191" s="54"/>
      <c r="AR191" s="58">
        <v>5</v>
      </c>
      <c r="AS191" s="54"/>
      <c r="AT191" s="105">
        <v>12</v>
      </c>
      <c r="AU191" s="54"/>
      <c r="AV191" s="75">
        <v>1.65</v>
      </c>
      <c r="AW191" s="54"/>
      <c r="AX191" s="75">
        <v>11.683333333333334</v>
      </c>
      <c r="AY191" s="59"/>
      <c r="AZ191" s="92">
        <v>2.7666666666666666</v>
      </c>
      <c r="BA191" s="59"/>
      <c r="BB191" s="92">
        <v>11.45</v>
      </c>
      <c r="BC191" s="57"/>
      <c r="BD191" s="55">
        <v>14.1</v>
      </c>
      <c r="BE191" s="70"/>
      <c r="BF191" s="55">
        <v>85.9</v>
      </c>
      <c r="BG191" s="54"/>
      <c r="BH191" s="60">
        <v>8000</v>
      </c>
    </row>
    <row r="192" spans="1:60" s="61" customFormat="1" ht="15.75" customHeight="1" x14ac:dyDescent="0.3">
      <c r="A192" s="8" t="s">
        <v>452</v>
      </c>
      <c r="B192" s="8" t="s">
        <v>453</v>
      </c>
      <c r="C192" s="123"/>
      <c r="D192" s="73">
        <v>10.922599999999999</v>
      </c>
      <c r="E192" s="52" t="s">
        <v>38</v>
      </c>
      <c r="F192" s="83" t="s">
        <v>36</v>
      </c>
      <c r="G192" s="99" t="s">
        <v>152</v>
      </c>
      <c r="H192" s="13"/>
      <c r="I192" s="74">
        <v>0.61185999999999996</v>
      </c>
      <c r="J192" s="89" t="s">
        <v>36</v>
      </c>
      <c r="K192" s="53"/>
      <c r="L192" s="73">
        <v>7.5513000000000003</v>
      </c>
      <c r="M192" s="52" t="s">
        <v>38</v>
      </c>
      <c r="N192" s="75" t="s">
        <v>39</v>
      </c>
      <c r="O192" s="99" t="s">
        <v>92</v>
      </c>
      <c r="P192" s="54"/>
      <c r="Q192" s="73">
        <v>26.348500000000001</v>
      </c>
      <c r="R192" s="52" t="s">
        <v>41</v>
      </c>
      <c r="S192" s="92" t="s">
        <v>42</v>
      </c>
      <c r="T192" s="99" t="s">
        <v>758</v>
      </c>
      <c r="U192" s="54"/>
      <c r="V192" s="118">
        <v>118</v>
      </c>
      <c r="W192" s="54"/>
      <c r="X192" s="11">
        <v>-8</v>
      </c>
      <c r="Y192" s="54"/>
      <c r="Z192" s="75">
        <v>8.6957603503184711</v>
      </c>
      <c r="AA192" s="52" t="s">
        <v>41</v>
      </c>
      <c r="AB192" s="54"/>
      <c r="AC192" s="91">
        <v>5.2</v>
      </c>
      <c r="AD192" s="59"/>
      <c r="AE192" s="91">
        <v>5</v>
      </c>
      <c r="AF192" s="59"/>
      <c r="AG192" s="91">
        <v>5.5</v>
      </c>
      <c r="AH192" s="54"/>
      <c r="AI192" s="101">
        <v>43.338000000000001</v>
      </c>
      <c r="AJ192" s="52" t="s">
        <v>35</v>
      </c>
      <c r="AK192" s="54"/>
      <c r="AL192" s="55" t="s">
        <v>44</v>
      </c>
      <c r="AM192" s="56"/>
      <c r="AN192" s="55">
        <v>1.8287221337579618</v>
      </c>
      <c r="AO192" s="57"/>
      <c r="AP192" s="58">
        <v>9</v>
      </c>
      <c r="AQ192" s="54"/>
      <c r="AR192" s="58">
        <v>4</v>
      </c>
      <c r="AS192" s="54"/>
      <c r="AT192" s="105">
        <v>11</v>
      </c>
      <c r="AU192" s="54"/>
      <c r="AV192" s="75">
        <v>1.65</v>
      </c>
      <c r="AW192" s="54"/>
      <c r="AX192" s="75">
        <v>10.533333333333333</v>
      </c>
      <c r="AY192" s="59"/>
      <c r="AZ192" s="75">
        <v>2.9166666666666665</v>
      </c>
      <c r="BA192" s="59"/>
      <c r="BB192" s="92">
        <v>12.316666666666666</v>
      </c>
      <c r="BC192" s="57"/>
      <c r="BD192" s="55">
        <v>3.5</v>
      </c>
      <c r="BE192" s="70"/>
      <c r="BF192" s="55">
        <v>96.5</v>
      </c>
      <c r="BG192" s="54"/>
      <c r="BH192" s="60">
        <v>8000</v>
      </c>
    </row>
    <row r="193" spans="1:60" s="61" customFormat="1" ht="15.75" customHeight="1" x14ac:dyDescent="0.3">
      <c r="A193" s="8" t="s">
        <v>464</v>
      </c>
      <c r="B193" s="8" t="s">
        <v>465</v>
      </c>
      <c r="C193" s="123"/>
      <c r="D193" s="73">
        <v>11.0717</v>
      </c>
      <c r="E193" s="52" t="s">
        <v>35</v>
      </c>
      <c r="F193" s="85" t="s">
        <v>39</v>
      </c>
      <c r="G193" s="99" t="s">
        <v>101</v>
      </c>
      <c r="H193" s="13"/>
      <c r="I193" s="86">
        <v>0.36865999999999999</v>
      </c>
      <c r="J193" s="76" t="s">
        <v>39</v>
      </c>
      <c r="K193" s="53"/>
      <c r="L193" s="81">
        <v>6.0890000000000004</v>
      </c>
      <c r="M193" s="52" t="s">
        <v>38</v>
      </c>
      <c r="N193" s="92" t="s">
        <v>42</v>
      </c>
      <c r="O193" s="99" t="s">
        <v>147</v>
      </c>
      <c r="P193" s="54"/>
      <c r="Q193" s="81">
        <v>21.840900000000001</v>
      </c>
      <c r="R193" s="52" t="s">
        <v>38</v>
      </c>
      <c r="S193" s="92" t="s">
        <v>42</v>
      </c>
      <c r="T193" s="99" t="s">
        <v>1166</v>
      </c>
      <c r="U193" s="54"/>
      <c r="V193" s="117">
        <v>53</v>
      </c>
      <c r="W193" s="54"/>
      <c r="X193" s="11">
        <v>5</v>
      </c>
      <c r="Y193" s="54"/>
      <c r="Z193" s="75">
        <v>10.100608105956891</v>
      </c>
      <c r="AA193" s="52" t="s">
        <v>38</v>
      </c>
      <c r="AB193" s="54"/>
      <c r="AC193" s="92">
        <v>7</v>
      </c>
      <c r="AD193" s="59"/>
      <c r="AE193" s="92">
        <v>6.9</v>
      </c>
      <c r="AF193" s="59"/>
      <c r="AG193" s="92">
        <v>6.6</v>
      </c>
      <c r="AH193" s="54"/>
      <c r="AI193" s="103">
        <v>65.712000000000003</v>
      </c>
      <c r="AJ193" s="52" t="s">
        <v>35</v>
      </c>
      <c r="AK193" s="54"/>
      <c r="AL193" s="55" t="s">
        <v>44</v>
      </c>
      <c r="AM193" s="56"/>
      <c r="AN193" s="55">
        <v>6.3676016428412238E-2</v>
      </c>
      <c r="AO193" s="57"/>
      <c r="AP193" s="58">
        <v>10</v>
      </c>
      <c r="AQ193" s="54"/>
      <c r="AR193" s="58">
        <v>5</v>
      </c>
      <c r="AS193" s="54"/>
      <c r="AT193" s="106">
        <v>14</v>
      </c>
      <c r="AU193" s="54"/>
      <c r="AV193" s="75">
        <v>1.6666666666666667</v>
      </c>
      <c r="AW193" s="54"/>
      <c r="AX193" s="91">
        <v>14.05</v>
      </c>
      <c r="AY193" s="59"/>
      <c r="AZ193" s="92">
        <v>2.4666666666666668</v>
      </c>
      <c r="BA193" s="59"/>
      <c r="BB193" s="75">
        <v>13.016666666666667</v>
      </c>
      <c r="BC193" s="57"/>
      <c r="BD193" s="55">
        <v>7.4</v>
      </c>
      <c r="BE193" s="70"/>
      <c r="BF193" s="55">
        <v>92.6</v>
      </c>
      <c r="BG193" s="54"/>
      <c r="BH193" s="60">
        <v>7200</v>
      </c>
    </row>
    <row r="194" spans="1:60" s="61" customFormat="1" ht="15.75" customHeight="1" x14ac:dyDescent="0.3">
      <c r="A194" s="8" t="s">
        <v>490</v>
      </c>
      <c r="B194" s="8" t="s">
        <v>491</v>
      </c>
      <c r="C194" s="123"/>
      <c r="D194" s="82">
        <v>14.0402</v>
      </c>
      <c r="E194" s="52" t="s">
        <v>38</v>
      </c>
      <c r="F194" s="83" t="s">
        <v>36</v>
      </c>
      <c r="G194" s="99" t="s">
        <v>174</v>
      </c>
      <c r="H194" s="13"/>
      <c r="I194" s="74">
        <v>0.62763000000000002</v>
      </c>
      <c r="J194" s="89" t="s">
        <v>36</v>
      </c>
      <c r="K194" s="53"/>
      <c r="L194" s="73">
        <v>9.1281999999999996</v>
      </c>
      <c r="M194" s="52" t="s">
        <v>41</v>
      </c>
      <c r="N194" s="75" t="s">
        <v>39</v>
      </c>
      <c r="O194" s="99" t="s">
        <v>1150</v>
      </c>
      <c r="P194" s="54"/>
      <c r="Q194" s="73">
        <v>31.282800000000002</v>
      </c>
      <c r="R194" s="52" t="s">
        <v>38</v>
      </c>
      <c r="S194" s="75" t="s">
        <v>39</v>
      </c>
      <c r="T194" s="99" t="s">
        <v>723</v>
      </c>
      <c r="U194" s="54"/>
      <c r="V194" s="119">
        <v>253</v>
      </c>
      <c r="W194" s="54"/>
      <c r="X194" s="11">
        <v>-18</v>
      </c>
      <c r="Y194" s="54"/>
      <c r="Z194" s="92">
        <v>6.9809234171965713</v>
      </c>
      <c r="AA194" s="52" t="s">
        <v>41</v>
      </c>
      <c r="AB194" s="54"/>
      <c r="AC194" s="92">
        <v>6.8</v>
      </c>
      <c r="AD194" s="59"/>
      <c r="AE194" s="92">
        <v>6.7</v>
      </c>
      <c r="AF194" s="59"/>
      <c r="AG194" s="75">
        <v>6.4</v>
      </c>
      <c r="AH194" s="54"/>
      <c r="AI194" s="101">
        <v>22.812999999999999</v>
      </c>
      <c r="AJ194" s="52" t="s">
        <v>35</v>
      </c>
      <c r="AK194" s="54"/>
      <c r="AL194" s="55" t="s">
        <v>44</v>
      </c>
      <c r="AM194" s="56"/>
      <c r="AN194" s="55">
        <v>0.67274905538660035</v>
      </c>
      <c r="AO194" s="57"/>
      <c r="AP194" s="58">
        <v>9</v>
      </c>
      <c r="AQ194" s="54"/>
      <c r="AR194" s="58">
        <v>5</v>
      </c>
      <c r="AS194" s="54"/>
      <c r="AT194" s="104">
        <v>16</v>
      </c>
      <c r="AU194" s="54"/>
      <c r="AV194" s="75">
        <v>1.7</v>
      </c>
      <c r="AW194" s="54"/>
      <c r="AX194" s="75">
        <v>10.966666666666667</v>
      </c>
      <c r="AY194" s="59"/>
      <c r="AZ194" s="92">
        <v>2.7166666666666668</v>
      </c>
      <c r="BA194" s="59"/>
      <c r="BB194" s="75">
        <v>14.45</v>
      </c>
      <c r="BC194" s="57"/>
      <c r="BD194" s="55">
        <v>4.9000000000000004</v>
      </c>
      <c r="BE194" s="70"/>
      <c r="BF194" s="55">
        <v>95.1</v>
      </c>
      <c r="BG194" s="54"/>
      <c r="BH194" s="60">
        <v>8400</v>
      </c>
    </row>
    <row r="195" spans="1:60" s="61" customFormat="1" ht="15.75" customHeight="1" x14ac:dyDescent="0.3">
      <c r="A195" s="8" t="s">
        <v>496</v>
      </c>
      <c r="B195" s="8" t="s">
        <v>497</v>
      </c>
      <c r="C195" s="123"/>
      <c r="D195" s="73">
        <v>10.4941</v>
      </c>
      <c r="E195" s="52" t="s">
        <v>38</v>
      </c>
      <c r="F195" s="83" t="s">
        <v>36</v>
      </c>
      <c r="G195" s="99" t="s">
        <v>138</v>
      </c>
      <c r="H195" s="13"/>
      <c r="I195" s="86">
        <v>0.34827999999999998</v>
      </c>
      <c r="J195" s="90" t="s">
        <v>42</v>
      </c>
      <c r="K195" s="53"/>
      <c r="L195" s="73">
        <v>9.1661999999999999</v>
      </c>
      <c r="M195" s="52" t="s">
        <v>38</v>
      </c>
      <c r="N195" s="75" t="s">
        <v>39</v>
      </c>
      <c r="O195" s="99" t="s">
        <v>105</v>
      </c>
      <c r="P195" s="54"/>
      <c r="Q195" s="73">
        <v>33.978200000000001</v>
      </c>
      <c r="R195" s="52" t="s">
        <v>38</v>
      </c>
      <c r="S195" s="75" t="s">
        <v>39</v>
      </c>
      <c r="T195" s="99" t="s">
        <v>757</v>
      </c>
      <c r="U195" s="54"/>
      <c r="V195" s="118">
        <v>158</v>
      </c>
      <c r="W195" s="54"/>
      <c r="X195" s="11">
        <v>0</v>
      </c>
      <c r="Y195" s="54"/>
      <c r="Z195" s="75">
        <v>8.4223209949404598</v>
      </c>
      <c r="AA195" s="52" t="s">
        <v>38</v>
      </c>
      <c r="AB195" s="54"/>
      <c r="AC195" s="75">
        <v>5.8</v>
      </c>
      <c r="AD195" s="59"/>
      <c r="AE195" s="75">
        <v>5.8</v>
      </c>
      <c r="AF195" s="59"/>
      <c r="AG195" s="92">
        <v>6.7</v>
      </c>
      <c r="AH195" s="54"/>
      <c r="AI195" s="102">
        <v>9.6679999999999993</v>
      </c>
      <c r="AJ195" s="52" t="s">
        <v>35</v>
      </c>
      <c r="AK195" s="54"/>
      <c r="AL195" s="55" t="s">
        <v>44</v>
      </c>
      <c r="AM195" s="56"/>
      <c r="AN195" s="55">
        <v>0.67624475141857709</v>
      </c>
      <c r="AO195" s="57"/>
      <c r="AP195" s="58">
        <v>9</v>
      </c>
      <c r="AQ195" s="54"/>
      <c r="AR195" s="58">
        <v>5</v>
      </c>
      <c r="AS195" s="54"/>
      <c r="AT195" s="104">
        <v>15</v>
      </c>
      <c r="AU195" s="54"/>
      <c r="AV195" s="75">
        <v>1.6666666666666667</v>
      </c>
      <c r="AW195" s="54"/>
      <c r="AX195" s="75">
        <v>10.65</v>
      </c>
      <c r="AY195" s="59"/>
      <c r="AZ195" s="75">
        <v>2.8</v>
      </c>
      <c r="BA195" s="59"/>
      <c r="BB195" s="92">
        <v>11.383333333333333</v>
      </c>
      <c r="BC195" s="57"/>
      <c r="BD195" s="55">
        <v>4.5999999999999996</v>
      </c>
      <c r="BE195" s="70"/>
      <c r="BF195" s="55">
        <v>95.4</v>
      </c>
      <c r="BG195" s="54"/>
      <c r="BH195" s="60">
        <v>6600</v>
      </c>
    </row>
    <row r="196" spans="1:60" s="61" customFormat="1" ht="15.75" customHeight="1" x14ac:dyDescent="0.3">
      <c r="A196" s="8" t="s">
        <v>627</v>
      </c>
      <c r="B196" s="8" t="s">
        <v>628</v>
      </c>
      <c r="C196" s="123"/>
      <c r="D196" s="73">
        <v>11.241400000000001</v>
      </c>
      <c r="E196" s="52" t="s">
        <v>35</v>
      </c>
      <c r="F196" s="83" t="s">
        <v>36</v>
      </c>
      <c r="G196" s="99" t="s">
        <v>159</v>
      </c>
      <c r="H196" s="13"/>
      <c r="I196" s="74">
        <v>0.37713999999999998</v>
      </c>
      <c r="J196" s="76" t="s">
        <v>39</v>
      </c>
      <c r="K196" s="53"/>
      <c r="L196" s="81">
        <v>6.0220000000000002</v>
      </c>
      <c r="M196" s="52" t="s">
        <v>38</v>
      </c>
      <c r="N196" s="92" t="s">
        <v>42</v>
      </c>
      <c r="O196" s="99" t="s">
        <v>741</v>
      </c>
      <c r="P196" s="54"/>
      <c r="Q196" s="73">
        <v>34.4298</v>
      </c>
      <c r="R196" s="52" t="s">
        <v>35</v>
      </c>
      <c r="S196" s="75" t="s">
        <v>39</v>
      </c>
      <c r="T196" s="99" t="s">
        <v>752</v>
      </c>
      <c r="U196" s="54"/>
      <c r="V196" s="118">
        <v>81</v>
      </c>
      <c r="W196" s="54"/>
      <c r="X196" s="11">
        <v>18</v>
      </c>
      <c r="Y196" s="54"/>
      <c r="Z196" s="75">
        <v>7.3793582651505769</v>
      </c>
      <c r="AA196" s="52" t="s">
        <v>38</v>
      </c>
      <c r="AB196" s="54"/>
      <c r="AC196" s="75">
        <v>6.4</v>
      </c>
      <c r="AD196" s="59"/>
      <c r="AE196" s="75">
        <v>6.3</v>
      </c>
      <c r="AF196" s="59"/>
      <c r="AG196" s="92">
        <v>6.5</v>
      </c>
      <c r="AH196" s="54"/>
      <c r="AI196" s="103">
        <v>57.728000000000002</v>
      </c>
      <c r="AJ196" s="52" t="s">
        <v>41</v>
      </c>
      <c r="AK196" s="54"/>
      <c r="AL196" s="55" t="s">
        <v>44</v>
      </c>
      <c r="AM196" s="56"/>
      <c r="AN196" s="55">
        <v>0.38243389549320511</v>
      </c>
      <c r="AO196" s="57"/>
      <c r="AP196" s="58">
        <v>9</v>
      </c>
      <c r="AQ196" s="54"/>
      <c r="AR196" s="58">
        <v>5</v>
      </c>
      <c r="AS196" s="54"/>
      <c r="AT196" s="104">
        <v>16</v>
      </c>
      <c r="AU196" s="54"/>
      <c r="AV196" s="75">
        <v>1.8</v>
      </c>
      <c r="AW196" s="54"/>
      <c r="AX196" s="75">
        <v>10.616666666666667</v>
      </c>
      <c r="AY196" s="59"/>
      <c r="AZ196" s="92">
        <v>2.6666666666666665</v>
      </c>
      <c r="BA196" s="59"/>
      <c r="BB196" s="92">
        <v>11.666666666666666</v>
      </c>
      <c r="BC196" s="57"/>
      <c r="BD196" s="55">
        <v>6.8</v>
      </c>
      <c r="BE196" s="70"/>
      <c r="BF196" s="55">
        <v>93.2</v>
      </c>
      <c r="BG196" s="54"/>
      <c r="BH196" s="60">
        <v>7200</v>
      </c>
    </row>
    <row r="197" spans="1:60" s="61" customFormat="1" ht="15.75" customHeight="1" x14ac:dyDescent="0.3">
      <c r="A197" s="8" t="s">
        <v>651</v>
      </c>
      <c r="B197" s="8" t="s">
        <v>652</v>
      </c>
      <c r="C197" s="123"/>
      <c r="D197" s="73">
        <v>10.513400000000001</v>
      </c>
      <c r="E197" s="52" t="s">
        <v>35</v>
      </c>
      <c r="F197" s="85" t="s">
        <v>39</v>
      </c>
      <c r="G197" s="99" t="s">
        <v>53</v>
      </c>
      <c r="H197" s="13"/>
      <c r="I197" s="74">
        <v>0.49918000000000001</v>
      </c>
      <c r="J197" s="76" t="s">
        <v>39</v>
      </c>
      <c r="K197" s="53"/>
      <c r="L197" s="73">
        <v>7.9736000000000002</v>
      </c>
      <c r="M197" s="52" t="s">
        <v>38</v>
      </c>
      <c r="N197" s="75" t="s">
        <v>39</v>
      </c>
      <c r="O197" s="99" t="s">
        <v>545</v>
      </c>
      <c r="P197" s="54"/>
      <c r="Q197" s="73">
        <v>30.841200000000001</v>
      </c>
      <c r="R197" s="52" t="s">
        <v>38</v>
      </c>
      <c r="S197" s="75" t="s">
        <v>39</v>
      </c>
      <c r="T197" s="99" t="s">
        <v>752</v>
      </c>
      <c r="U197" s="54"/>
      <c r="V197" s="118">
        <v>128</v>
      </c>
      <c r="W197" s="54"/>
      <c r="X197" s="11">
        <v>7</v>
      </c>
      <c r="Y197" s="54"/>
      <c r="Z197" s="92">
        <v>7.1762563370576364</v>
      </c>
      <c r="AA197" s="52" t="s">
        <v>38</v>
      </c>
      <c r="AB197" s="54"/>
      <c r="AC197" s="75">
        <v>6.5</v>
      </c>
      <c r="AD197" s="59"/>
      <c r="AE197" s="75">
        <v>6.5</v>
      </c>
      <c r="AF197" s="59"/>
      <c r="AG197" s="75">
        <v>6.3</v>
      </c>
      <c r="AH197" s="54"/>
      <c r="AI197" s="103">
        <v>57.914000000000001</v>
      </c>
      <c r="AJ197" s="52" t="s">
        <v>41</v>
      </c>
      <c r="AK197" s="54"/>
      <c r="AL197" s="55" t="s">
        <v>44</v>
      </c>
      <c r="AM197" s="56"/>
      <c r="AN197" s="55">
        <v>3.1008515036668798</v>
      </c>
      <c r="AO197" s="57"/>
      <c r="AP197" s="58">
        <v>10</v>
      </c>
      <c r="AQ197" s="54"/>
      <c r="AR197" s="58">
        <v>4</v>
      </c>
      <c r="AS197" s="54"/>
      <c r="AT197" s="104">
        <v>15</v>
      </c>
      <c r="AU197" s="54"/>
      <c r="AV197" s="92">
        <v>1.1333333333333333</v>
      </c>
      <c r="AW197" s="54"/>
      <c r="AX197" s="92">
        <v>9.7666666666666675</v>
      </c>
      <c r="AY197" s="59"/>
      <c r="AZ197" s="75">
        <v>2.8</v>
      </c>
      <c r="BA197" s="59"/>
      <c r="BB197" s="92">
        <v>12.1</v>
      </c>
      <c r="BC197" s="57"/>
      <c r="BD197" s="55">
        <v>2.1</v>
      </c>
      <c r="BE197" s="70"/>
      <c r="BF197" s="55">
        <v>97.9</v>
      </c>
      <c r="BG197" s="54"/>
      <c r="BH197" s="60">
        <v>9100</v>
      </c>
    </row>
    <row r="198" spans="1:60" s="61" customFormat="1" ht="15.75" customHeight="1" x14ac:dyDescent="0.3">
      <c r="A198" s="8" t="s">
        <v>653</v>
      </c>
      <c r="B198" s="8" t="s">
        <v>654</v>
      </c>
      <c r="C198" s="123"/>
      <c r="D198" s="82">
        <v>12.894600000000001</v>
      </c>
      <c r="E198" s="52" t="s">
        <v>38</v>
      </c>
      <c r="F198" s="85" t="s">
        <v>39</v>
      </c>
      <c r="G198" s="99" t="s">
        <v>152</v>
      </c>
      <c r="H198" s="13"/>
      <c r="I198" s="87">
        <v>0.69874000000000003</v>
      </c>
      <c r="J198" s="89" t="s">
        <v>36</v>
      </c>
      <c r="K198" s="53"/>
      <c r="L198" s="73">
        <v>8.9785000000000004</v>
      </c>
      <c r="M198" s="52" t="s">
        <v>35</v>
      </c>
      <c r="N198" s="75" t="s">
        <v>39</v>
      </c>
      <c r="O198" s="99" t="s">
        <v>279</v>
      </c>
      <c r="P198" s="54"/>
      <c r="Q198" s="73">
        <v>32.960999999999999</v>
      </c>
      <c r="R198" s="52" t="s">
        <v>38</v>
      </c>
      <c r="S198" s="75" t="s">
        <v>39</v>
      </c>
      <c r="T198" s="99" t="s">
        <v>264</v>
      </c>
      <c r="U198" s="54"/>
      <c r="V198" s="119">
        <v>239</v>
      </c>
      <c r="W198" s="54"/>
      <c r="X198" s="11">
        <v>3</v>
      </c>
      <c r="Y198" s="54"/>
      <c r="Z198" s="75">
        <v>8.0889231277169422</v>
      </c>
      <c r="AA198" s="52" t="s">
        <v>41</v>
      </c>
      <c r="AB198" s="54"/>
      <c r="AC198" s="52" t="s">
        <v>43</v>
      </c>
      <c r="AD198" s="59"/>
      <c r="AE198" s="52" t="s">
        <v>43</v>
      </c>
      <c r="AF198" s="59"/>
      <c r="AG198" s="52" t="s">
        <v>43</v>
      </c>
      <c r="AH198" s="54"/>
      <c r="AI198" s="101">
        <v>46.51</v>
      </c>
      <c r="AJ198" s="52" t="s">
        <v>35</v>
      </c>
      <c r="AK198" s="54"/>
      <c r="AL198" s="55" t="s">
        <v>44</v>
      </c>
      <c r="AM198" s="56"/>
      <c r="AN198" s="55">
        <v>1.4948916891358976</v>
      </c>
      <c r="AO198" s="57"/>
      <c r="AP198" s="58">
        <v>10</v>
      </c>
      <c r="AQ198" s="54"/>
      <c r="AR198" s="58">
        <v>5</v>
      </c>
      <c r="AS198" s="54"/>
      <c r="AT198" s="104">
        <v>15</v>
      </c>
      <c r="AU198" s="54"/>
      <c r="AV198" s="75">
        <v>1.5</v>
      </c>
      <c r="AW198" s="54"/>
      <c r="AX198" s="75">
        <v>12.266666666666667</v>
      </c>
      <c r="AY198" s="59"/>
      <c r="AZ198" s="75">
        <v>2.8166666666666669</v>
      </c>
      <c r="BA198" s="59"/>
      <c r="BB198" s="92">
        <v>12.166666666666666</v>
      </c>
      <c r="BC198" s="57"/>
      <c r="BD198" s="55">
        <v>6.2</v>
      </c>
      <c r="BE198" s="70"/>
      <c r="BF198" s="55">
        <v>93.8</v>
      </c>
      <c r="BG198" s="54"/>
      <c r="BH198" s="60">
        <v>9200</v>
      </c>
    </row>
    <row r="199" spans="1:60" s="61" customFormat="1" ht="15.75" customHeight="1" x14ac:dyDescent="0.3">
      <c r="A199" s="8" t="s">
        <v>661</v>
      </c>
      <c r="B199" s="8" t="s">
        <v>662</v>
      </c>
      <c r="C199" s="123"/>
      <c r="D199" s="73">
        <v>9.4131</v>
      </c>
      <c r="E199" s="52" t="s">
        <v>35</v>
      </c>
      <c r="F199" s="84" t="s">
        <v>42</v>
      </c>
      <c r="G199" s="99" t="s">
        <v>40</v>
      </c>
      <c r="H199" s="13"/>
      <c r="I199" s="74">
        <v>0.37102000000000002</v>
      </c>
      <c r="J199" s="90" t="s">
        <v>42</v>
      </c>
      <c r="K199" s="53"/>
      <c r="L199" s="73">
        <v>7.7706</v>
      </c>
      <c r="M199" s="52" t="s">
        <v>38</v>
      </c>
      <c r="N199" s="75" t="s">
        <v>39</v>
      </c>
      <c r="O199" s="99" t="s">
        <v>557</v>
      </c>
      <c r="P199" s="54"/>
      <c r="Q199" s="73">
        <v>34.695999999999998</v>
      </c>
      <c r="R199" s="52" t="s">
        <v>38</v>
      </c>
      <c r="S199" s="75" t="s">
        <v>39</v>
      </c>
      <c r="T199" s="99" t="s">
        <v>752</v>
      </c>
      <c r="U199" s="54"/>
      <c r="V199" s="118">
        <v>89</v>
      </c>
      <c r="W199" s="54"/>
      <c r="X199" s="11">
        <v>-16</v>
      </c>
      <c r="Y199" s="54"/>
      <c r="Z199" s="75">
        <v>10.908349474971963</v>
      </c>
      <c r="AA199" s="52" t="s">
        <v>35</v>
      </c>
      <c r="AB199" s="54"/>
      <c r="AC199" s="52" t="s">
        <v>43</v>
      </c>
      <c r="AD199" s="59"/>
      <c r="AE199" s="52" t="s">
        <v>43</v>
      </c>
      <c r="AF199" s="59"/>
      <c r="AG199" s="52" t="s">
        <v>43</v>
      </c>
      <c r="AH199" s="54"/>
      <c r="AI199" s="101">
        <v>30.596</v>
      </c>
      <c r="AJ199" s="52" t="s">
        <v>35</v>
      </c>
      <c r="AK199" s="54"/>
      <c r="AL199" s="55" t="s">
        <v>44</v>
      </c>
      <c r="AM199" s="56"/>
      <c r="AN199" s="55">
        <v>0.4077887654195127</v>
      </c>
      <c r="AO199" s="57"/>
      <c r="AP199" s="58">
        <v>10</v>
      </c>
      <c r="AQ199" s="54"/>
      <c r="AR199" s="58">
        <v>5</v>
      </c>
      <c r="AS199" s="54"/>
      <c r="AT199" s="104">
        <v>16</v>
      </c>
      <c r="AU199" s="54"/>
      <c r="AV199" s="75">
        <v>1.6</v>
      </c>
      <c r="AW199" s="54"/>
      <c r="AX199" s="92">
        <v>8.8833333333333329</v>
      </c>
      <c r="AY199" s="59"/>
      <c r="AZ199" s="92">
        <v>2.65</v>
      </c>
      <c r="BA199" s="59"/>
      <c r="BB199" s="92">
        <v>10.433333333333334</v>
      </c>
      <c r="BC199" s="57"/>
      <c r="BD199" s="55">
        <v>3.9</v>
      </c>
      <c r="BE199" s="70"/>
      <c r="BF199" s="55">
        <v>96.1</v>
      </c>
      <c r="BG199" s="54"/>
      <c r="BH199" s="60">
        <v>6400</v>
      </c>
    </row>
    <row r="200" spans="1:60" s="61" customFormat="1" ht="15.75" customHeight="1" x14ac:dyDescent="0.3">
      <c r="A200" s="8" t="s">
        <v>697</v>
      </c>
      <c r="B200" s="8" t="s">
        <v>698</v>
      </c>
      <c r="C200" s="123"/>
      <c r="D200" s="73">
        <v>11.1761</v>
      </c>
      <c r="E200" s="52" t="s">
        <v>38</v>
      </c>
      <c r="F200" s="85" t="s">
        <v>39</v>
      </c>
      <c r="G200" s="99" t="s">
        <v>59</v>
      </c>
      <c r="H200" s="13"/>
      <c r="I200" s="74">
        <v>0.54413999999999996</v>
      </c>
      <c r="J200" s="76" t="s">
        <v>39</v>
      </c>
      <c r="K200" s="53"/>
      <c r="L200" s="81">
        <v>6.5303000000000004</v>
      </c>
      <c r="M200" s="52" t="s">
        <v>38</v>
      </c>
      <c r="N200" s="92" t="s">
        <v>42</v>
      </c>
      <c r="O200" s="99" t="s">
        <v>47</v>
      </c>
      <c r="P200" s="54"/>
      <c r="Q200" s="81">
        <v>20.879200000000001</v>
      </c>
      <c r="R200" s="52" t="s">
        <v>38</v>
      </c>
      <c r="S200" s="92" t="s">
        <v>42</v>
      </c>
      <c r="T200" s="99" t="s">
        <v>741</v>
      </c>
      <c r="U200" s="54"/>
      <c r="V200" s="118">
        <v>74</v>
      </c>
      <c r="W200" s="54"/>
      <c r="X200" s="11">
        <v>-17</v>
      </c>
      <c r="Y200" s="54"/>
      <c r="Z200" s="92">
        <v>6.4468418824062645</v>
      </c>
      <c r="AA200" s="52" t="s">
        <v>38</v>
      </c>
      <c r="AB200" s="54"/>
      <c r="AC200" s="52" t="s">
        <v>43</v>
      </c>
      <c r="AD200" s="59"/>
      <c r="AE200" s="52" t="s">
        <v>43</v>
      </c>
      <c r="AF200" s="59"/>
      <c r="AG200" s="52" t="s">
        <v>43</v>
      </c>
      <c r="AH200" s="54"/>
      <c r="AI200" s="103">
        <v>73.566999999999993</v>
      </c>
      <c r="AJ200" s="52" t="s">
        <v>38</v>
      </c>
      <c r="AK200" s="54"/>
      <c r="AL200" s="55" t="s">
        <v>44</v>
      </c>
      <c r="AM200" s="56"/>
      <c r="AN200" s="55">
        <v>2.9103226999206817</v>
      </c>
      <c r="AO200" s="57"/>
      <c r="AP200" s="58">
        <v>9</v>
      </c>
      <c r="AQ200" s="54"/>
      <c r="AR200" s="58">
        <v>4</v>
      </c>
      <c r="AS200" s="54"/>
      <c r="AT200" s="93" t="s">
        <v>43</v>
      </c>
      <c r="AU200" s="54"/>
      <c r="AV200" s="75">
        <v>1.7</v>
      </c>
      <c r="AW200" s="54"/>
      <c r="AX200" s="75">
        <v>13.883333333333333</v>
      </c>
      <c r="AY200" s="59"/>
      <c r="AZ200" s="92">
        <v>2.7166666666666668</v>
      </c>
      <c r="BA200" s="59"/>
      <c r="BB200" s="75">
        <v>13.25</v>
      </c>
      <c r="BC200" s="57"/>
      <c r="BD200" s="55">
        <v>2.2999999999999998</v>
      </c>
      <c r="BE200" s="70"/>
      <c r="BF200" s="55">
        <v>97.7</v>
      </c>
      <c r="BG200" s="54"/>
      <c r="BH200" s="60">
        <v>7500</v>
      </c>
    </row>
    <row r="201" spans="1:60" s="61" customFormat="1" x14ac:dyDescent="0.3">
      <c r="A201" s="8"/>
      <c r="B201" s="8"/>
      <c r="D201" s="120"/>
      <c r="E201" s="52"/>
      <c r="F201" s="121"/>
      <c r="G201" s="99"/>
      <c r="H201" s="13"/>
      <c r="I201" s="88"/>
      <c r="J201" s="107"/>
      <c r="K201" s="53"/>
      <c r="L201" s="120"/>
      <c r="M201" s="52"/>
      <c r="N201" s="52"/>
      <c r="O201" s="99"/>
      <c r="P201" s="54"/>
      <c r="Q201" s="120"/>
      <c r="R201" s="52"/>
      <c r="S201" s="52"/>
      <c r="T201" s="99"/>
      <c r="U201" s="54"/>
      <c r="V201" s="58"/>
      <c r="W201" s="54"/>
      <c r="X201" s="11"/>
      <c r="Y201" s="54"/>
      <c r="Z201" s="52"/>
      <c r="AA201" s="52"/>
      <c r="AB201" s="54"/>
      <c r="AC201" s="52"/>
      <c r="AD201" s="59"/>
      <c r="AE201" s="52"/>
      <c r="AF201" s="59"/>
      <c r="AG201" s="52"/>
      <c r="AH201" s="54"/>
      <c r="AI201" s="122"/>
      <c r="AJ201" s="52"/>
      <c r="AK201" s="54"/>
      <c r="AL201" s="55"/>
      <c r="AM201" s="56"/>
      <c r="AN201" s="55"/>
      <c r="AO201" s="57"/>
      <c r="AP201" s="58"/>
      <c r="AQ201" s="54"/>
      <c r="AR201" s="58"/>
      <c r="AS201" s="54"/>
      <c r="AT201" s="93"/>
      <c r="AU201" s="54"/>
      <c r="AV201" s="52"/>
      <c r="AW201" s="54"/>
      <c r="AX201" s="52"/>
      <c r="AY201" s="59"/>
      <c r="AZ201" s="52"/>
      <c r="BA201" s="59"/>
      <c r="BB201" s="52"/>
      <c r="BC201" s="57"/>
      <c r="BD201" s="55"/>
      <c r="BE201" s="70"/>
      <c r="BF201" s="55"/>
      <c r="BG201" s="54"/>
      <c r="BH201" s="60"/>
    </row>
    <row r="202" spans="1:60" s="37" customFormat="1" ht="27.6" x14ac:dyDescent="0.3">
      <c r="A202" s="108"/>
      <c r="B202" s="124" t="s">
        <v>1213</v>
      </c>
      <c r="C202" s="21"/>
      <c r="D202" s="110"/>
      <c r="E202" s="110"/>
      <c r="F202" s="110"/>
      <c r="G202" s="110"/>
      <c r="H202" s="111"/>
      <c r="I202" s="110"/>
      <c r="J202" s="110"/>
      <c r="K202" s="112"/>
      <c r="L202" s="110"/>
      <c r="M202" s="110"/>
      <c r="N202" s="110"/>
      <c r="O202" s="110"/>
      <c r="P202" s="111"/>
      <c r="Q202" s="110"/>
      <c r="R202" s="110"/>
      <c r="S202" s="113"/>
      <c r="T202" s="113"/>
      <c r="U202" s="114"/>
      <c r="V202" s="113"/>
      <c r="W202" s="21"/>
      <c r="X202" s="113"/>
      <c r="Y202" s="21"/>
      <c r="Z202" s="113"/>
      <c r="AA202" s="113"/>
      <c r="AB202" s="21"/>
      <c r="AC202" s="113"/>
      <c r="AD202" s="21"/>
      <c r="AE202" s="115"/>
      <c r="AF202" s="21"/>
      <c r="AG202" s="115"/>
      <c r="AH202" s="21"/>
      <c r="AI202" s="116"/>
      <c r="AJ202" s="116"/>
      <c r="AL202" s="115"/>
      <c r="AN202" s="115"/>
      <c r="AP202" s="115"/>
      <c r="AR202" s="115"/>
      <c r="AT202" s="115"/>
      <c r="AV202" s="115"/>
      <c r="AX202" s="115"/>
      <c r="AZ202" s="115"/>
      <c r="BB202" s="115"/>
      <c r="BD202" s="115"/>
      <c r="BF202" s="115"/>
      <c r="BH202" s="115"/>
    </row>
    <row r="203" spans="1:60" s="61" customFormat="1" ht="15.75" customHeight="1" x14ac:dyDescent="0.3">
      <c r="A203" s="8" t="s">
        <v>54</v>
      </c>
      <c r="B203" s="8" t="s">
        <v>55</v>
      </c>
      <c r="C203" s="123"/>
      <c r="D203" s="73">
        <v>10.6967</v>
      </c>
      <c r="E203" s="52" t="s">
        <v>41</v>
      </c>
      <c r="F203" s="84" t="s">
        <v>42</v>
      </c>
      <c r="G203" s="99" t="s">
        <v>267</v>
      </c>
      <c r="H203" s="13"/>
      <c r="I203" s="74">
        <v>0.50292999999999999</v>
      </c>
      <c r="J203" s="76" t="s">
        <v>39</v>
      </c>
      <c r="K203" s="53"/>
      <c r="L203" s="73">
        <v>8.4901999999999997</v>
      </c>
      <c r="M203" s="52" t="s">
        <v>35</v>
      </c>
      <c r="N203" s="92" t="s">
        <v>42</v>
      </c>
      <c r="O203" s="99" t="s">
        <v>59</v>
      </c>
      <c r="P203" s="54"/>
      <c r="Q203" s="73">
        <v>33.577199999999998</v>
      </c>
      <c r="R203" s="52" t="s">
        <v>35</v>
      </c>
      <c r="S203" s="75" t="s">
        <v>39</v>
      </c>
      <c r="T203" s="99" t="s">
        <v>765</v>
      </c>
      <c r="U203" s="54"/>
      <c r="V203" s="118">
        <v>153</v>
      </c>
      <c r="W203" s="54"/>
      <c r="X203" s="11">
        <v>2</v>
      </c>
      <c r="Y203" s="54"/>
      <c r="Z203" s="75">
        <v>8.5621777191509771</v>
      </c>
      <c r="AA203" s="52" t="s">
        <v>35</v>
      </c>
      <c r="AB203" s="54"/>
      <c r="AC203" s="91">
        <v>5.0999999999999996</v>
      </c>
      <c r="AD203" s="59"/>
      <c r="AE203" s="91">
        <v>5.0999999999999996</v>
      </c>
      <c r="AF203" s="59"/>
      <c r="AG203" s="91">
        <v>5.6</v>
      </c>
      <c r="AH203" s="54"/>
      <c r="AI203" s="101">
        <v>23.123000000000001</v>
      </c>
      <c r="AJ203" s="52" t="s">
        <v>38</v>
      </c>
      <c r="AK203" s="54"/>
      <c r="AL203" s="55" t="s">
        <v>44</v>
      </c>
      <c r="AM203" s="56"/>
      <c r="AN203" s="55">
        <v>0.47967382180117518</v>
      </c>
      <c r="AO203" s="57"/>
      <c r="AP203" s="58">
        <v>10</v>
      </c>
      <c r="AQ203" s="54"/>
      <c r="AR203" s="58">
        <v>4</v>
      </c>
      <c r="AS203" s="54"/>
      <c r="AT203" s="104">
        <v>16</v>
      </c>
      <c r="AU203" s="54"/>
      <c r="AV203" s="75">
        <v>1.5</v>
      </c>
      <c r="AW203" s="54"/>
      <c r="AX203" s="92">
        <v>9.9833333333333325</v>
      </c>
      <c r="AY203" s="59"/>
      <c r="AZ203" s="52" t="s">
        <v>43</v>
      </c>
      <c r="BA203" s="59"/>
      <c r="BB203" s="52" t="s">
        <v>43</v>
      </c>
      <c r="BC203" s="57"/>
      <c r="BD203" s="55">
        <v>4.2</v>
      </c>
      <c r="BE203" s="70"/>
      <c r="BF203" s="55">
        <v>95.8</v>
      </c>
      <c r="BG203" s="54"/>
      <c r="BH203" s="60">
        <v>7800</v>
      </c>
    </row>
    <row r="204" spans="1:60" s="61" customFormat="1" ht="15.75" customHeight="1" x14ac:dyDescent="0.3">
      <c r="A204" s="8" t="s">
        <v>109</v>
      </c>
      <c r="B204" s="8" t="s">
        <v>110</v>
      </c>
      <c r="C204" s="123"/>
      <c r="D204" s="73">
        <v>10.337999999999999</v>
      </c>
      <c r="E204" s="52" t="s">
        <v>38</v>
      </c>
      <c r="F204" s="84" t="s">
        <v>42</v>
      </c>
      <c r="G204" s="99" t="s">
        <v>381</v>
      </c>
      <c r="H204" s="13"/>
      <c r="I204" s="74">
        <v>0.46184999999999998</v>
      </c>
      <c r="J204" s="90" t="s">
        <v>42</v>
      </c>
      <c r="K204" s="53"/>
      <c r="L204" s="81">
        <v>6.0046999999999997</v>
      </c>
      <c r="M204" s="52" t="s">
        <v>41</v>
      </c>
      <c r="N204" s="75" t="s">
        <v>39</v>
      </c>
      <c r="O204" s="99" t="s">
        <v>50</v>
      </c>
      <c r="P204" s="54"/>
      <c r="Q204" s="81">
        <v>21.109300000000001</v>
      </c>
      <c r="R204" s="52" t="s">
        <v>41</v>
      </c>
      <c r="S204" s="75" t="s">
        <v>39</v>
      </c>
      <c r="T204" s="99" t="s">
        <v>762</v>
      </c>
      <c r="U204" s="54"/>
      <c r="V204" s="117">
        <v>38</v>
      </c>
      <c r="W204" s="54"/>
      <c r="X204" s="11">
        <v>-3</v>
      </c>
      <c r="Y204" s="54"/>
      <c r="Z204" s="92">
        <v>6.9951714745573854</v>
      </c>
      <c r="AA204" s="52" t="s">
        <v>38</v>
      </c>
      <c r="AB204" s="54"/>
      <c r="AC204" s="52" t="s">
        <v>43</v>
      </c>
      <c r="AD204" s="59"/>
      <c r="AE204" s="52" t="s">
        <v>43</v>
      </c>
      <c r="AF204" s="59"/>
      <c r="AG204" s="52" t="s">
        <v>43</v>
      </c>
      <c r="AH204" s="54"/>
      <c r="AI204" s="101">
        <v>36.677</v>
      </c>
      <c r="AJ204" s="52" t="s">
        <v>35</v>
      </c>
      <c r="AK204" s="54"/>
      <c r="AL204" s="55" t="s">
        <v>44</v>
      </c>
      <c r="AM204" s="56"/>
      <c r="AN204" s="55">
        <v>4.8285254426148319</v>
      </c>
      <c r="AO204" s="57"/>
      <c r="AP204" s="58">
        <v>10</v>
      </c>
      <c r="AQ204" s="54"/>
      <c r="AR204" s="58">
        <v>4</v>
      </c>
      <c r="AS204" s="54"/>
      <c r="AT204" s="106">
        <v>13</v>
      </c>
      <c r="AU204" s="54"/>
      <c r="AV204" s="75">
        <v>1.6833333333333333</v>
      </c>
      <c r="AW204" s="54"/>
      <c r="AX204" s="75">
        <v>12.083333333333334</v>
      </c>
      <c r="AY204" s="59"/>
      <c r="AZ204" s="75">
        <v>2.95</v>
      </c>
      <c r="BA204" s="59"/>
      <c r="BB204" s="75">
        <v>18.033333333333335</v>
      </c>
      <c r="BC204" s="57"/>
      <c r="BD204" s="55">
        <v>0</v>
      </c>
      <c r="BE204" s="70"/>
      <c r="BF204" s="55">
        <v>100</v>
      </c>
      <c r="BG204" s="54"/>
      <c r="BH204" s="60">
        <v>6300</v>
      </c>
    </row>
    <row r="205" spans="1:60" s="61" customFormat="1" ht="15.75" customHeight="1" x14ac:dyDescent="0.3">
      <c r="A205" s="8" t="s">
        <v>111</v>
      </c>
      <c r="B205" s="8" t="s">
        <v>112</v>
      </c>
      <c r="C205" s="123"/>
      <c r="D205" s="73">
        <v>9.6730999999999998</v>
      </c>
      <c r="E205" s="52" t="s">
        <v>35</v>
      </c>
      <c r="F205" s="84" t="s">
        <v>42</v>
      </c>
      <c r="G205" s="99" t="s">
        <v>138</v>
      </c>
      <c r="H205" s="13"/>
      <c r="I205" s="74">
        <v>0.47386</v>
      </c>
      <c r="J205" s="76" t="s">
        <v>39</v>
      </c>
      <c r="K205" s="53"/>
      <c r="L205" s="73">
        <v>7.1359000000000004</v>
      </c>
      <c r="M205" s="52" t="s">
        <v>35</v>
      </c>
      <c r="N205" s="92" t="s">
        <v>42</v>
      </c>
      <c r="O205" s="99" t="s">
        <v>504</v>
      </c>
      <c r="P205" s="54"/>
      <c r="Q205" s="73">
        <v>28.332100000000001</v>
      </c>
      <c r="R205" s="52" t="s">
        <v>38</v>
      </c>
      <c r="S205" s="75" t="s">
        <v>39</v>
      </c>
      <c r="T205" s="99" t="s">
        <v>765</v>
      </c>
      <c r="U205" s="54"/>
      <c r="V205" s="117">
        <v>69</v>
      </c>
      <c r="W205" s="54"/>
      <c r="X205" s="11">
        <v>52</v>
      </c>
      <c r="Y205" s="54"/>
      <c r="Z205" s="91">
        <v>13.928165552237228</v>
      </c>
      <c r="AA205" s="52" t="s">
        <v>41</v>
      </c>
      <c r="AB205" s="54"/>
      <c r="AC205" s="91">
        <v>5.3</v>
      </c>
      <c r="AD205" s="59"/>
      <c r="AE205" s="75">
        <v>5.4</v>
      </c>
      <c r="AF205" s="59"/>
      <c r="AG205" s="91">
        <v>5.0999999999999996</v>
      </c>
      <c r="AH205" s="54"/>
      <c r="AI205" s="101">
        <v>21.734000000000002</v>
      </c>
      <c r="AJ205" s="52" t="s">
        <v>35</v>
      </c>
      <c r="AK205" s="54"/>
      <c r="AL205" s="55" t="s">
        <v>44</v>
      </c>
      <c r="AM205" s="56"/>
      <c r="AN205" s="55">
        <v>3.9643734968417155</v>
      </c>
      <c r="AO205" s="57"/>
      <c r="AP205" s="58">
        <v>10</v>
      </c>
      <c r="AQ205" s="54"/>
      <c r="AR205" s="58">
        <v>5</v>
      </c>
      <c r="AS205" s="54"/>
      <c r="AT205" s="104">
        <v>16</v>
      </c>
      <c r="AU205" s="54"/>
      <c r="AV205" s="52" t="s">
        <v>43</v>
      </c>
      <c r="AW205" s="54"/>
      <c r="AX205" s="52" t="s">
        <v>43</v>
      </c>
      <c r="AY205" s="59"/>
      <c r="AZ205" s="75">
        <v>2.8</v>
      </c>
      <c r="BA205" s="59"/>
      <c r="BB205" s="75">
        <v>18.149999999999999</v>
      </c>
      <c r="BC205" s="57"/>
      <c r="BD205" s="55">
        <v>0</v>
      </c>
      <c r="BE205" s="70"/>
      <c r="BF205" s="55">
        <v>100</v>
      </c>
      <c r="BG205" s="54"/>
      <c r="BH205" s="60">
        <v>8100</v>
      </c>
    </row>
    <row r="206" spans="1:60" s="61" customFormat="1" ht="15.75" customHeight="1" x14ac:dyDescent="0.3">
      <c r="A206" s="8" t="s">
        <v>131</v>
      </c>
      <c r="B206" s="8" t="s">
        <v>132</v>
      </c>
      <c r="C206" s="123"/>
      <c r="D206" s="73">
        <v>11.554500000000001</v>
      </c>
      <c r="E206" s="52" t="s">
        <v>38</v>
      </c>
      <c r="F206" s="85" t="s">
        <v>39</v>
      </c>
      <c r="G206" s="99" t="s">
        <v>316</v>
      </c>
      <c r="H206" s="13"/>
      <c r="I206" s="74">
        <v>0.62250000000000005</v>
      </c>
      <c r="J206" s="76" t="s">
        <v>39</v>
      </c>
      <c r="K206" s="53"/>
      <c r="L206" s="73">
        <v>8.0500000000000007</v>
      </c>
      <c r="M206" s="52" t="s">
        <v>41</v>
      </c>
      <c r="N206" s="92" t="s">
        <v>42</v>
      </c>
      <c r="O206" s="99" t="s">
        <v>169</v>
      </c>
      <c r="P206" s="54"/>
      <c r="Q206" s="73">
        <v>27.619700000000002</v>
      </c>
      <c r="R206" s="52" t="s">
        <v>35</v>
      </c>
      <c r="S206" s="75" t="s">
        <v>39</v>
      </c>
      <c r="T206" s="99" t="s">
        <v>754</v>
      </c>
      <c r="U206" s="54"/>
      <c r="V206" s="118">
        <v>157</v>
      </c>
      <c r="W206" s="54"/>
      <c r="X206" s="11">
        <v>-11</v>
      </c>
      <c r="Y206" s="54"/>
      <c r="Z206" s="75">
        <v>9.264399722414991</v>
      </c>
      <c r="AA206" s="52" t="s">
        <v>38</v>
      </c>
      <c r="AB206" s="54"/>
      <c r="AC206" s="52" t="s">
        <v>43</v>
      </c>
      <c r="AD206" s="59"/>
      <c r="AE206" s="52" t="s">
        <v>43</v>
      </c>
      <c r="AF206" s="59"/>
      <c r="AG206" s="52" t="s">
        <v>43</v>
      </c>
      <c r="AH206" s="54"/>
      <c r="AI206" s="101">
        <v>40.371000000000002</v>
      </c>
      <c r="AJ206" s="52" t="s">
        <v>35</v>
      </c>
      <c r="AK206" s="54"/>
      <c r="AL206" s="55" t="s">
        <v>44</v>
      </c>
      <c r="AM206" s="56"/>
      <c r="AN206" s="55">
        <v>0.48577376821651636</v>
      </c>
      <c r="AO206" s="57"/>
      <c r="AP206" s="58">
        <v>10</v>
      </c>
      <c r="AQ206" s="54"/>
      <c r="AR206" s="58">
        <v>5</v>
      </c>
      <c r="AS206" s="54"/>
      <c r="AT206" s="104">
        <v>16</v>
      </c>
      <c r="AU206" s="54"/>
      <c r="AV206" s="75">
        <v>1.6</v>
      </c>
      <c r="AW206" s="54"/>
      <c r="AX206" s="91">
        <v>14.9</v>
      </c>
      <c r="AY206" s="59"/>
      <c r="AZ206" s="75">
        <v>2.9666666666666668</v>
      </c>
      <c r="BA206" s="59"/>
      <c r="BB206" s="75">
        <v>16.083333333333332</v>
      </c>
      <c r="BC206" s="57"/>
      <c r="BD206" s="55">
        <v>4.7</v>
      </c>
      <c r="BE206" s="70"/>
      <c r="BF206" s="55">
        <v>95.3</v>
      </c>
      <c r="BG206" s="54"/>
      <c r="BH206" s="60">
        <v>6800</v>
      </c>
    </row>
    <row r="207" spans="1:60" s="61" customFormat="1" ht="15.75" customHeight="1" x14ac:dyDescent="0.3">
      <c r="A207" s="8" t="s">
        <v>141</v>
      </c>
      <c r="B207" s="8" t="s">
        <v>142</v>
      </c>
      <c r="C207" s="123"/>
      <c r="D207" s="82">
        <v>12.6424</v>
      </c>
      <c r="E207" s="52" t="s">
        <v>38</v>
      </c>
      <c r="F207" s="83" t="s">
        <v>36</v>
      </c>
      <c r="G207" s="99" t="s">
        <v>381</v>
      </c>
      <c r="H207" s="13"/>
      <c r="I207" s="87">
        <v>0.75263999999999998</v>
      </c>
      <c r="J207" s="89" t="s">
        <v>36</v>
      </c>
      <c r="K207" s="53"/>
      <c r="L207" s="82">
        <v>13.012600000000001</v>
      </c>
      <c r="M207" s="52" t="s">
        <v>41</v>
      </c>
      <c r="N207" s="91" t="s">
        <v>36</v>
      </c>
      <c r="O207" s="99" t="s">
        <v>730</v>
      </c>
      <c r="P207" s="54"/>
      <c r="Q207" s="73">
        <v>31.148299999999999</v>
      </c>
      <c r="R207" s="52" t="s">
        <v>35</v>
      </c>
      <c r="S207" s="75" t="s">
        <v>39</v>
      </c>
      <c r="T207" s="99" t="s">
        <v>741</v>
      </c>
      <c r="U207" s="54"/>
      <c r="V207" s="119">
        <v>269</v>
      </c>
      <c r="W207" s="54"/>
      <c r="X207" s="11">
        <v>5</v>
      </c>
      <c r="Y207" s="54"/>
      <c r="Z207" s="75">
        <v>11.317814356676731</v>
      </c>
      <c r="AA207" s="52" t="s">
        <v>41</v>
      </c>
      <c r="AB207" s="54"/>
      <c r="AC207" s="52" t="s">
        <v>43</v>
      </c>
      <c r="AD207" s="59"/>
      <c r="AE207" s="52" t="s">
        <v>43</v>
      </c>
      <c r="AF207" s="59"/>
      <c r="AG207" s="52" t="s">
        <v>43</v>
      </c>
      <c r="AH207" s="54"/>
      <c r="AI207" s="103">
        <v>108.46299999999999</v>
      </c>
      <c r="AJ207" s="52" t="s">
        <v>41</v>
      </c>
      <c r="AK207" s="54"/>
      <c r="AL207" s="55" t="s">
        <v>44</v>
      </c>
      <c r="AM207" s="56"/>
      <c r="AN207" s="55">
        <v>0.87659491574948867</v>
      </c>
      <c r="AO207" s="57"/>
      <c r="AP207" s="58">
        <v>9</v>
      </c>
      <c r="AQ207" s="54"/>
      <c r="AR207" s="58">
        <v>5</v>
      </c>
      <c r="AS207" s="54"/>
      <c r="AT207" s="104">
        <v>16</v>
      </c>
      <c r="AU207" s="54"/>
      <c r="AV207" s="92">
        <v>1.2833333333333334</v>
      </c>
      <c r="AW207" s="54"/>
      <c r="AX207" s="92">
        <v>10.066666666666666</v>
      </c>
      <c r="AY207" s="59"/>
      <c r="AZ207" s="75">
        <v>3.0833333333333335</v>
      </c>
      <c r="BA207" s="59"/>
      <c r="BB207" s="75">
        <v>14.516666666666667</v>
      </c>
      <c r="BC207" s="57"/>
      <c r="BD207" s="55">
        <v>3.8</v>
      </c>
      <c r="BE207" s="70"/>
      <c r="BF207" s="55">
        <v>96.2</v>
      </c>
      <c r="BG207" s="54"/>
      <c r="BH207" s="60">
        <v>9900</v>
      </c>
    </row>
    <row r="208" spans="1:60" s="61" customFormat="1" ht="15.75" customHeight="1" x14ac:dyDescent="0.3">
      <c r="A208" s="8" t="s">
        <v>143</v>
      </c>
      <c r="B208" s="8" t="s">
        <v>144</v>
      </c>
      <c r="C208" s="123"/>
      <c r="D208" s="82">
        <v>13.1267</v>
      </c>
      <c r="E208" s="52" t="s">
        <v>35</v>
      </c>
      <c r="F208" s="83" t="s">
        <v>36</v>
      </c>
      <c r="G208" s="99" t="s">
        <v>76</v>
      </c>
      <c r="H208" s="13"/>
      <c r="I208" s="87">
        <v>0.96174000000000004</v>
      </c>
      <c r="J208" s="89" t="s">
        <v>36</v>
      </c>
      <c r="K208" s="53"/>
      <c r="L208" s="82">
        <v>10.789</v>
      </c>
      <c r="M208" s="52" t="s">
        <v>38</v>
      </c>
      <c r="N208" s="91" t="s">
        <v>36</v>
      </c>
      <c r="O208" s="99" t="s">
        <v>1130</v>
      </c>
      <c r="P208" s="54"/>
      <c r="Q208" s="82">
        <v>56.750300000000003</v>
      </c>
      <c r="R208" s="52" t="s">
        <v>35</v>
      </c>
      <c r="S208" s="91" t="s">
        <v>36</v>
      </c>
      <c r="T208" s="99" t="s">
        <v>174</v>
      </c>
      <c r="U208" s="54"/>
      <c r="V208" s="119">
        <v>275</v>
      </c>
      <c r="W208" s="54"/>
      <c r="X208" s="11">
        <v>5</v>
      </c>
      <c r="Y208" s="54"/>
      <c r="Z208" s="75">
        <v>10.968855642667052</v>
      </c>
      <c r="AA208" s="52" t="s">
        <v>38</v>
      </c>
      <c r="AB208" s="54"/>
      <c r="AC208" s="52" t="s">
        <v>43</v>
      </c>
      <c r="AD208" s="59"/>
      <c r="AE208" s="52" t="s">
        <v>43</v>
      </c>
      <c r="AF208" s="59"/>
      <c r="AG208" s="52" t="s">
        <v>43</v>
      </c>
      <c r="AH208" s="54"/>
      <c r="AI208" s="103">
        <v>103.337</v>
      </c>
      <c r="AJ208" s="52" t="s">
        <v>35</v>
      </c>
      <c r="AK208" s="54"/>
      <c r="AL208" s="55" t="s">
        <v>44</v>
      </c>
      <c r="AM208" s="56"/>
      <c r="AN208" s="55">
        <v>1.6902826728044307</v>
      </c>
      <c r="AO208" s="57"/>
      <c r="AP208" s="58">
        <v>10</v>
      </c>
      <c r="AQ208" s="54"/>
      <c r="AR208" s="58">
        <v>5</v>
      </c>
      <c r="AS208" s="54"/>
      <c r="AT208" s="104">
        <v>16</v>
      </c>
      <c r="AU208" s="54"/>
      <c r="AV208" s="75">
        <v>1.7166666666666666</v>
      </c>
      <c r="AW208" s="54"/>
      <c r="AX208" s="75">
        <v>12.25</v>
      </c>
      <c r="AY208" s="59"/>
      <c r="AZ208" s="75">
        <v>2.85</v>
      </c>
      <c r="BA208" s="59"/>
      <c r="BB208" s="75">
        <v>14.116666666666667</v>
      </c>
      <c r="BC208" s="57"/>
      <c r="BD208" s="55">
        <v>11.3</v>
      </c>
      <c r="BE208" s="70"/>
      <c r="BF208" s="55">
        <v>88.7</v>
      </c>
      <c r="BG208" s="54"/>
      <c r="BH208" s="60">
        <v>9700</v>
      </c>
    </row>
    <row r="209" spans="1:60" s="61" customFormat="1" ht="15.75" customHeight="1" x14ac:dyDescent="0.3">
      <c r="A209" s="8" t="s">
        <v>154</v>
      </c>
      <c r="B209" s="8" t="s">
        <v>155</v>
      </c>
      <c r="C209" s="123"/>
      <c r="D209" s="73">
        <v>9.9069000000000003</v>
      </c>
      <c r="E209" s="52" t="s">
        <v>38</v>
      </c>
      <c r="F209" s="84" t="s">
        <v>42</v>
      </c>
      <c r="G209" s="99" t="s">
        <v>212</v>
      </c>
      <c r="H209" s="13"/>
      <c r="I209" s="87">
        <v>0.88754999999999995</v>
      </c>
      <c r="J209" s="89" t="s">
        <v>36</v>
      </c>
      <c r="K209" s="53"/>
      <c r="L209" s="81">
        <v>6.1695000000000002</v>
      </c>
      <c r="M209" s="52" t="s">
        <v>38</v>
      </c>
      <c r="N209" s="75" t="s">
        <v>39</v>
      </c>
      <c r="O209" s="99" t="s">
        <v>169</v>
      </c>
      <c r="P209" s="54"/>
      <c r="Q209" s="73">
        <v>32.093499999999999</v>
      </c>
      <c r="R209" s="52" t="s">
        <v>38</v>
      </c>
      <c r="S209" s="91" t="s">
        <v>36</v>
      </c>
      <c r="T209" s="99" t="s">
        <v>97</v>
      </c>
      <c r="U209" s="54"/>
      <c r="V209" s="117">
        <v>56</v>
      </c>
      <c r="W209" s="54"/>
      <c r="X209" s="11">
        <v>7</v>
      </c>
      <c r="Y209" s="54"/>
      <c r="Z209" s="75">
        <v>10.796701666963278</v>
      </c>
      <c r="AA209" s="52" t="s">
        <v>35</v>
      </c>
      <c r="AB209" s="54"/>
      <c r="AC209" s="52" t="s">
        <v>43</v>
      </c>
      <c r="AD209" s="59"/>
      <c r="AE209" s="52" t="s">
        <v>43</v>
      </c>
      <c r="AF209" s="59"/>
      <c r="AG209" s="52" t="s">
        <v>43</v>
      </c>
      <c r="AH209" s="54"/>
      <c r="AI209" s="101">
        <v>42.529000000000003</v>
      </c>
      <c r="AJ209" s="52" t="s">
        <v>35</v>
      </c>
      <c r="AK209" s="54"/>
      <c r="AL209" s="55" t="s">
        <v>44</v>
      </c>
      <c r="AM209" s="56"/>
      <c r="AN209" s="55">
        <v>1.5423859524233257</v>
      </c>
      <c r="AO209" s="57"/>
      <c r="AP209" s="58">
        <v>9</v>
      </c>
      <c r="AQ209" s="54"/>
      <c r="AR209" s="58">
        <v>5</v>
      </c>
      <c r="AS209" s="54"/>
      <c r="AT209" s="105">
        <v>12</v>
      </c>
      <c r="AU209" s="54"/>
      <c r="AV209" s="75">
        <v>1.5833333333333333</v>
      </c>
      <c r="AW209" s="54"/>
      <c r="AX209" s="75">
        <v>13.15</v>
      </c>
      <c r="AY209" s="59"/>
      <c r="AZ209" s="75">
        <v>2.9166666666666665</v>
      </c>
      <c r="BA209" s="59"/>
      <c r="BB209" s="91">
        <v>22.066666666666666</v>
      </c>
      <c r="BC209" s="57"/>
      <c r="BD209" s="55">
        <v>2.2999999999999998</v>
      </c>
      <c r="BE209" s="70"/>
      <c r="BF209" s="55">
        <v>97.7</v>
      </c>
      <c r="BG209" s="54"/>
      <c r="BH209" s="60">
        <v>8500</v>
      </c>
    </row>
    <row r="210" spans="1:60" s="61" customFormat="1" ht="15.75" customHeight="1" x14ac:dyDescent="0.3">
      <c r="A210" s="8" t="s">
        <v>157</v>
      </c>
      <c r="B210" s="8" t="s">
        <v>158</v>
      </c>
      <c r="C210" s="123"/>
      <c r="D210" s="82">
        <v>13.1271</v>
      </c>
      <c r="E210" s="52" t="s">
        <v>38</v>
      </c>
      <c r="F210" s="83" t="s">
        <v>36</v>
      </c>
      <c r="G210" s="99" t="s">
        <v>72</v>
      </c>
      <c r="H210" s="13"/>
      <c r="I210" s="87">
        <v>0.70737000000000005</v>
      </c>
      <c r="J210" s="89" t="s">
        <v>36</v>
      </c>
      <c r="K210" s="53"/>
      <c r="L210" s="82">
        <v>14.795999999999999</v>
      </c>
      <c r="M210" s="52" t="s">
        <v>38</v>
      </c>
      <c r="N210" s="91" t="s">
        <v>36</v>
      </c>
      <c r="O210" s="99" t="s">
        <v>504</v>
      </c>
      <c r="P210" s="54"/>
      <c r="Q210" s="73">
        <v>33.726900000000001</v>
      </c>
      <c r="R210" s="52" t="s">
        <v>35</v>
      </c>
      <c r="S210" s="75" t="s">
        <v>39</v>
      </c>
      <c r="T210" s="99" t="s">
        <v>760</v>
      </c>
      <c r="U210" s="54"/>
      <c r="V210" s="119">
        <v>284</v>
      </c>
      <c r="W210" s="54"/>
      <c r="X210" s="11">
        <v>-26</v>
      </c>
      <c r="Y210" s="54"/>
      <c r="Z210" s="75">
        <v>10.984905096398146</v>
      </c>
      <c r="AA210" s="52" t="s">
        <v>41</v>
      </c>
      <c r="AB210" s="54"/>
      <c r="AC210" s="91">
        <v>4.8</v>
      </c>
      <c r="AD210" s="59"/>
      <c r="AE210" s="91">
        <v>5</v>
      </c>
      <c r="AF210" s="59"/>
      <c r="AG210" s="75">
        <v>5.9</v>
      </c>
      <c r="AH210" s="54"/>
      <c r="AI210" s="101">
        <v>43.027000000000001</v>
      </c>
      <c r="AJ210" s="52" t="s">
        <v>41</v>
      </c>
      <c r="AK210" s="54"/>
      <c r="AL210" s="55" t="s">
        <v>44</v>
      </c>
      <c r="AM210" s="56"/>
      <c r="AN210" s="55">
        <v>9.9636327404971844E-2</v>
      </c>
      <c r="AO210" s="57"/>
      <c r="AP210" s="58">
        <v>10</v>
      </c>
      <c r="AQ210" s="54"/>
      <c r="AR210" s="58">
        <v>4</v>
      </c>
      <c r="AS210" s="54"/>
      <c r="AT210" s="106">
        <v>13</v>
      </c>
      <c r="AU210" s="54"/>
      <c r="AV210" s="92">
        <v>1.4666666666666666</v>
      </c>
      <c r="AW210" s="54"/>
      <c r="AX210" s="92">
        <v>10.316666666666666</v>
      </c>
      <c r="AY210" s="59"/>
      <c r="AZ210" s="52" t="s">
        <v>43</v>
      </c>
      <c r="BA210" s="59"/>
      <c r="BB210" s="52" t="s">
        <v>43</v>
      </c>
      <c r="BC210" s="57"/>
      <c r="BD210" s="55">
        <v>5.6</v>
      </c>
      <c r="BE210" s="70"/>
      <c r="BF210" s="55">
        <v>94.4</v>
      </c>
      <c r="BG210" s="54"/>
      <c r="BH210" s="60">
        <v>8200</v>
      </c>
    </row>
    <row r="211" spans="1:60" s="61" customFormat="1" ht="15.75" customHeight="1" x14ac:dyDescent="0.3">
      <c r="A211" s="8" t="s">
        <v>189</v>
      </c>
      <c r="B211" s="8" t="s">
        <v>190</v>
      </c>
      <c r="C211" s="123"/>
      <c r="D211" s="73">
        <v>9.7706</v>
      </c>
      <c r="E211" s="52" t="s">
        <v>35</v>
      </c>
      <c r="F211" s="85" t="s">
        <v>39</v>
      </c>
      <c r="G211" s="99" t="s">
        <v>187</v>
      </c>
      <c r="H211" s="13"/>
      <c r="I211" s="87">
        <v>0.93032999999999999</v>
      </c>
      <c r="J211" s="89" t="s">
        <v>36</v>
      </c>
      <c r="K211" s="53"/>
      <c r="L211" s="73">
        <v>7.3452999999999999</v>
      </c>
      <c r="M211" s="52" t="s">
        <v>38</v>
      </c>
      <c r="N211" s="75" t="s">
        <v>39</v>
      </c>
      <c r="O211" s="99" t="s">
        <v>721</v>
      </c>
      <c r="P211" s="54"/>
      <c r="Q211" s="81">
        <v>19.749199999999998</v>
      </c>
      <c r="R211" s="52" t="s">
        <v>38</v>
      </c>
      <c r="S211" s="92" t="s">
        <v>42</v>
      </c>
      <c r="T211" s="99" t="s">
        <v>63</v>
      </c>
      <c r="U211" s="54"/>
      <c r="V211" s="117">
        <v>57</v>
      </c>
      <c r="W211" s="54"/>
      <c r="X211" s="11">
        <v>9</v>
      </c>
      <c r="Y211" s="54"/>
      <c r="Z211" s="75">
        <v>8.5233178573903405</v>
      </c>
      <c r="AA211" s="52" t="s">
        <v>41</v>
      </c>
      <c r="AB211" s="54"/>
      <c r="AC211" s="52" t="s">
        <v>43</v>
      </c>
      <c r="AD211" s="59"/>
      <c r="AE211" s="52" t="s">
        <v>43</v>
      </c>
      <c r="AF211" s="59"/>
      <c r="AG211" s="52" t="s">
        <v>43</v>
      </c>
      <c r="AH211" s="54"/>
      <c r="AI211" s="101">
        <v>25.274999999999999</v>
      </c>
      <c r="AJ211" s="52" t="s">
        <v>35</v>
      </c>
      <c r="AK211" s="54"/>
      <c r="AL211" s="55" t="s">
        <v>44</v>
      </c>
      <c r="AM211" s="56"/>
      <c r="AN211" s="55">
        <v>1.4205529762317233</v>
      </c>
      <c r="AO211" s="57"/>
      <c r="AP211" s="58">
        <v>6</v>
      </c>
      <c r="AQ211" s="54"/>
      <c r="AR211" s="58">
        <v>2</v>
      </c>
      <c r="AS211" s="54"/>
      <c r="AT211" s="106">
        <v>13</v>
      </c>
      <c r="AU211" s="54"/>
      <c r="AV211" s="92">
        <v>1.1333333333333333</v>
      </c>
      <c r="AW211" s="54"/>
      <c r="AX211" s="92">
        <v>9.0833333333333339</v>
      </c>
      <c r="AY211" s="59"/>
      <c r="AZ211" s="92">
        <v>2.6833333333333331</v>
      </c>
      <c r="BA211" s="59"/>
      <c r="BB211" s="75">
        <v>18.133333333333333</v>
      </c>
      <c r="BC211" s="57"/>
      <c r="BD211" s="55">
        <v>2.2999999999999998</v>
      </c>
      <c r="BE211" s="70"/>
      <c r="BF211" s="55">
        <v>97.7</v>
      </c>
      <c r="BG211" s="54"/>
      <c r="BH211" s="60">
        <v>9200</v>
      </c>
    </row>
    <row r="212" spans="1:60" s="61" customFormat="1" ht="15.75" customHeight="1" x14ac:dyDescent="0.3">
      <c r="A212" s="8" t="s">
        <v>202</v>
      </c>
      <c r="B212" s="8" t="s">
        <v>203</v>
      </c>
      <c r="C212" s="123"/>
      <c r="D212" s="82">
        <v>13.4674</v>
      </c>
      <c r="E212" s="52" t="s">
        <v>35</v>
      </c>
      <c r="F212" s="85" t="s">
        <v>39</v>
      </c>
      <c r="G212" s="99" t="s">
        <v>101</v>
      </c>
      <c r="H212" s="13"/>
      <c r="I212" s="87">
        <v>0.85009999999999997</v>
      </c>
      <c r="J212" s="76" t="s">
        <v>39</v>
      </c>
      <c r="K212" s="53"/>
      <c r="L212" s="73">
        <v>10.179600000000001</v>
      </c>
      <c r="M212" s="52" t="s">
        <v>35</v>
      </c>
      <c r="N212" s="75" t="s">
        <v>39</v>
      </c>
      <c r="O212" s="99" t="s">
        <v>1132</v>
      </c>
      <c r="P212" s="54"/>
      <c r="Q212" s="82">
        <v>44.385399999999997</v>
      </c>
      <c r="R212" s="52" t="s">
        <v>38</v>
      </c>
      <c r="S212" s="91" t="s">
        <v>36</v>
      </c>
      <c r="T212" s="99" t="s">
        <v>156</v>
      </c>
      <c r="U212" s="54"/>
      <c r="V212" s="119">
        <v>268</v>
      </c>
      <c r="W212" s="54"/>
      <c r="X212" s="11">
        <v>14</v>
      </c>
      <c r="Y212" s="54"/>
      <c r="Z212" s="92">
        <v>7.1446636317653009</v>
      </c>
      <c r="AA212" s="52" t="s">
        <v>38</v>
      </c>
      <c r="AB212" s="54"/>
      <c r="AC212" s="92">
        <v>7.1</v>
      </c>
      <c r="AD212" s="59"/>
      <c r="AE212" s="92">
        <v>6.9</v>
      </c>
      <c r="AF212" s="59"/>
      <c r="AG212" s="75">
        <v>6</v>
      </c>
      <c r="AH212" s="54"/>
      <c r="AI212" s="102">
        <v>9.6679999999999993</v>
      </c>
      <c r="AJ212" s="52" t="s">
        <v>35</v>
      </c>
      <c r="AK212" s="54"/>
      <c r="AL212" s="55" t="s">
        <v>44</v>
      </c>
      <c r="AM212" s="56"/>
      <c r="AN212" s="55">
        <v>1.8968133535660092</v>
      </c>
      <c r="AO212" s="57"/>
      <c r="AP212" s="58">
        <v>9</v>
      </c>
      <c r="AQ212" s="54"/>
      <c r="AR212" s="58">
        <v>4</v>
      </c>
      <c r="AS212" s="54"/>
      <c r="AT212" s="106">
        <v>13</v>
      </c>
      <c r="AU212" s="54"/>
      <c r="AV212" s="75">
        <v>1.5833333333333333</v>
      </c>
      <c r="AW212" s="54"/>
      <c r="AX212" s="75">
        <v>13.5</v>
      </c>
      <c r="AY212" s="59"/>
      <c r="AZ212" s="91">
        <v>3.1166666666666667</v>
      </c>
      <c r="BA212" s="59"/>
      <c r="BB212" s="91">
        <v>22.5</v>
      </c>
      <c r="BC212" s="57"/>
      <c r="BD212" s="55">
        <v>4.5999999999999996</v>
      </c>
      <c r="BE212" s="70"/>
      <c r="BF212" s="55">
        <v>95.4</v>
      </c>
      <c r="BG212" s="54"/>
      <c r="BH212" s="60">
        <v>10800</v>
      </c>
    </row>
    <row r="213" spans="1:60" s="61" customFormat="1" ht="15.75" customHeight="1" x14ac:dyDescent="0.3">
      <c r="A213" s="8" t="s">
        <v>213</v>
      </c>
      <c r="B213" s="8" t="s">
        <v>214</v>
      </c>
      <c r="C213" s="123"/>
      <c r="D213" s="73">
        <v>10.5603</v>
      </c>
      <c r="E213" s="52" t="s">
        <v>38</v>
      </c>
      <c r="F213" s="84" t="s">
        <v>42</v>
      </c>
      <c r="G213" s="99" t="s">
        <v>174</v>
      </c>
      <c r="H213" s="13"/>
      <c r="I213" s="87">
        <v>0.86736999999999997</v>
      </c>
      <c r="J213" s="89" t="s">
        <v>36</v>
      </c>
      <c r="K213" s="53"/>
      <c r="L213" s="81">
        <v>6.7545000000000002</v>
      </c>
      <c r="M213" s="52" t="s">
        <v>38</v>
      </c>
      <c r="N213" s="75" t="s">
        <v>39</v>
      </c>
      <c r="O213" s="99" t="s">
        <v>1133</v>
      </c>
      <c r="P213" s="54"/>
      <c r="Q213" s="73">
        <v>29.866199999999999</v>
      </c>
      <c r="R213" s="52" t="s">
        <v>35</v>
      </c>
      <c r="S213" s="91" t="s">
        <v>36</v>
      </c>
      <c r="T213" s="99" t="s">
        <v>98</v>
      </c>
      <c r="U213" s="54"/>
      <c r="V213" s="118">
        <v>94</v>
      </c>
      <c r="W213" s="54"/>
      <c r="X213" s="11">
        <v>-1</v>
      </c>
      <c r="Y213" s="54"/>
      <c r="Z213" s="75">
        <v>7.8382942258739314</v>
      </c>
      <c r="AA213" s="52" t="s">
        <v>38</v>
      </c>
      <c r="AB213" s="54"/>
      <c r="AC213" s="52" t="s">
        <v>43</v>
      </c>
      <c r="AD213" s="59"/>
      <c r="AE213" s="52" t="s">
        <v>43</v>
      </c>
      <c r="AF213" s="59"/>
      <c r="AG213" s="52" t="s">
        <v>43</v>
      </c>
      <c r="AH213" s="54"/>
      <c r="AI213" s="101">
        <v>42.529000000000003</v>
      </c>
      <c r="AJ213" s="52" t="s">
        <v>35</v>
      </c>
      <c r="AK213" s="54"/>
      <c r="AL213" s="55" t="s">
        <v>44</v>
      </c>
      <c r="AM213" s="56"/>
      <c r="AN213" s="55">
        <v>0.88212314439095696</v>
      </c>
      <c r="AO213" s="57"/>
      <c r="AP213" s="58">
        <v>10</v>
      </c>
      <c r="AQ213" s="54"/>
      <c r="AR213" s="58">
        <v>4</v>
      </c>
      <c r="AS213" s="54"/>
      <c r="AT213" s="104">
        <v>16</v>
      </c>
      <c r="AU213" s="54"/>
      <c r="AV213" s="75">
        <v>1.5666666666666667</v>
      </c>
      <c r="AW213" s="54"/>
      <c r="AX213" s="91">
        <v>14.616666666666667</v>
      </c>
      <c r="AY213" s="59"/>
      <c r="AZ213" s="75">
        <v>2.8833333333333333</v>
      </c>
      <c r="BA213" s="59"/>
      <c r="BB213" s="91">
        <v>18.350000000000001</v>
      </c>
      <c r="BC213" s="57"/>
      <c r="BD213" s="55">
        <v>3.7</v>
      </c>
      <c r="BE213" s="70"/>
      <c r="BF213" s="55">
        <v>96.3</v>
      </c>
      <c r="BG213" s="54"/>
      <c r="BH213" s="60">
        <v>8400</v>
      </c>
    </row>
    <row r="214" spans="1:60" s="61" customFormat="1" ht="15.75" customHeight="1" x14ac:dyDescent="0.3">
      <c r="A214" s="8" t="s">
        <v>236</v>
      </c>
      <c r="B214" s="8" t="s">
        <v>237</v>
      </c>
      <c r="C214" s="123"/>
      <c r="D214" s="73">
        <v>10.7864</v>
      </c>
      <c r="E214" s="52" t="s">
        <v>35</v>
      </c>
      <c r="F214" s="85" t="s">
        <v>39</v>
      </c>
      <c r="G214" s="99" t="s">
        <v>226</v>
      </c>
      <c r="H214" s="13"/>
      <c r="I214" s="87">
        <v>0.74129</v>
      </c>
      <c r="J214" s="89" t="s">
        <v>36</v>
      </c>
      <c r="K214" s="53"/>
      <c r="L214" s="82">
        <v>12.2995</v>
      </c>
      <c r="M214" s="52" t="s">
        <v>38</v>
      </c>
      <c r="N214" s="91" t="s">
        <v>36</v>
      </c>
      <c r="O214" s="99" t="s">
        <v>1127</v>
      </c>
      <c r="P214" s="54"/>
      <c r="Q214" s="73">
        <v>34.974699999999999</v>
      </c>
      <c r="R214" s="52" t="s">
        <v>38</v>
      </c>
      <c r="S214" s="75" t="s">
        <v>39</v>
      </c>
      <c r="T214" s="99" t="s">
        <v>720</v>
      </c>
      <c r="U214" s="54"/>
      <c r="V214" s="119">
        <v>241</v>
      </c>
      <c r="W214" s="54"/>
      <c r="X214" s="11">
        <v>2</v>
      </c>
      <c r="Y214" s="54"/>
      <c r="Z214" s="75">
        <v>10.872854610695603</v>
      </c>
      <c r="AA214" s="52" t="s">
        <v>38</v>
      </c>
      <c r="AB214" s="54"/>
      <c r="AC214" s="52" t="s">
        <v>43</v>
      </c>
      <c r="AD214" s="59"/>
      <c r="AE214" s="52" t="s">
        <v>43</v>
      </c>
      <c r="AF214" s="59"/>
      <c r="AG214" s="52" t="s">
        <v>43</v>
      </c>
      <c r="AH214" s="54"/>
      <c r="AI214" s="101">
        <v>43.027000000000001</v>
      </c>
      <c r="AJ214" s="52" t="s">
        <v>41</v>
      </c>
      <c r="AK214" s="54"/>
      <c r="AL214" s="55" t="s">
        <v>44</v>
      </c>
      <c r="AM214" s="56"/>
      <c r="AN214" s="55">
        <v>6.571267995330941</v>
      </c>
      <c r="AO214" s="57"/>
      <c r="AP214" s="58">
        <v>10</v>
      </c>
      <c r="AQ214" s="54"/>
      <c r="AR214" s="58">
        <v>5</v>
      </c>
      <c r="AS214" s="54"/>
      <c r="AT214" s="106">
        <v>14</v>
      </c>
      <c r="AU214" s="54"/>
      <c r="AV214" s="92">
        <v>1.1666666666666667</v>
      </c>
      <c r="AW214" s="54"/>
      <c r="AX214" s="91">
        <v>16.016666666666666</v>
      </c>
      <c r="AY214" s="59"/>
      <c r="AZ214" s="91">
        <v>3.5666666666666669</v>
      </c>
      <c r="BA214" s="59"/>
      <c r="BB214" s="91">
        <v>21.7</v>
      </c>
      <c r="BC214" s="57"/>
      <c r="BD214" s="55">
        <v>5.6</v>
      </c>
      <c r="BE214" s="70"/>
      <c r="BF214" s="55">
        <v>94.4</v>
      </c>
      <c r="BG214" s="54"/>
      <c r="BH214" s="60">
        <v>8800</v>
      </c>
    </row>
    <row r="215" spans="1:60" s="61" customFormat="1" ht="15.75" customHeight="1" x14ac:dyDescent="0.3">
      <c r="A215" s="8" t="s">
        <v>243</v>
      </c>
      <c r="B215" s="8" t="s">
        <v>244</v>
      </c>
      <c r="C215" s="123"/>
      <c r="D215" s="73">
        <v>11.1709</v>
      </c>
      <c r="E215" s="52" t="s">
        <v>35</v>
      </c>
      <c r="F215" s="84" t="s">
        <v>42</v>
      </c>
      <c r="G215" s="99" t="s">
        <v>98</v>
      </c>
      <c r="H215" s="13"/>
      <c r="I215" s="86">
        <v>0.33073999999999998</v>
      </c>
      <c r="J215" s="90" t="s">
        <v>42</v>
      </c>
      <c r="K215" s="53"/>
      <c r="L215" s="81">
        <v>6.3044000000000002</v>
      </c>
      <c r="M215" s="52" t="s">
        <v>38</v>
      </c>
      <c r="N215" s="75" t="s">
        <v>39</v>
      </c>
      <c r="O215" s="99" t="s">
        <v>96</v>
      </c>
      <c r="P215" s="54"/>
      <c r="Q215" s="81">
        <v>24.369599999999998</v>
      </c>
      <c r="R215" s="52" t="s">
        <v>38</v>
      </c>
      <c r="S215" s="75" t="s">
        <v>39</v>
      </c>
      <c r="T215" s="99" t="s">
        <v>612</v>
      </c>
      <c r="U215" s="54"/>
      <c r="V215" s="117">
        <v>67</v>
      </c>
      <c r="W215" s="54"/>
      <c r="X215" s="11">
        <v>13</v>
      </c>
      <c r="Y215" s="54"/>
      <c r="Z215" s="92">
        <v>6.4887184781005747</v>
      </c>
      <c r="AA215" s="52" t="s">
        <v>35</v>
      </c>
      <c r="AB215" s="54"/>
      <c r="AC215" s="52" t="s">
        <v>43</v>
      </c>
      <c r="AD215" s="59"/>
      <c r="AE215" s="52" t="s">
        <v>43</v>
      </c>
      <c r="AF215" s="59"/>
      <c r="AG215" s="52" t="s">
        <v>43</v>
      </c>
      <c r="AH215" s="54"/>
      <c r="AI215" s="102">
        <v>9.6679999999999993</v>
      </c>
      <c r="AJ215" s="52" t="s">
        <v>35</v>
      </c>
      <c r="AK215" s="54"/>
      <c r="AL215" s="55" t="s">
        <v>44</v>
      </c>
      <c r="AM215" s="56"/>
      <c r="AN215" s="55">
        <v>1.1797669960182864</v>
      </c>
      <c r="AO215" s="57"/>
      <c r="AP215" s="58">
        <v>8</v>
      </c>
      <c r="AQ215" s="54"/>
      <c r="AR215" s="58">
        <v>5</v>
      </c>
      <c r="AS215" s="54"/>
      <c r="AT215" s="105">
        <v>8</v>
      </c>
      <c r="AU215" s="54"/>
      <c r="AV215" s="92">
        <v>1.4166666666666667</v>
      </c>
      <c r="AW215" s="54"/>
      <c r="AX215" s="75">
        <v>11.816666666666666</v>
      </c>
      <c r="AY215" s="59"/>
      <c r="AZ215" s="75">
        <v>2.8833333333333333</v>
      </c>
      <c r="BA215" s="59"/>
      <c r="BB215" s="91">
        <v>22.116666666666667</v>
      </c>
      <c r="BC215" s="57"/>
      <c r="BD215" s="55">
        <v>4.5999999999999996</v>
      </c>
      <c r="BE215" s="70"/>
      <c r="BF215" s="55">
        <v>95.4</v>
      </c>
      <c r="BG215" s="54"/>
      <c r="BH215" s="60">
        <v>6900</v>
      </c>
    </row>
    <row r="216" spans="1:60" s="61" customFormat="1" ht="15.75" customHeight="1" x14ac:dyDescent="0.3">
      <c r="A216" s="8" t="s">
        <v>252</v>
      </c>
      <c r="B216" s="8" t="s">
        <v>253</v>
      </c>
      <c r="C216" s="123"/>
      <c r="D216" s="73">
        <v>11.854799999999999</v>
      </c>
      <c r="E216" s="52" t="s">
        <v>35</v>
      </c>
      <c r="F216" s="83" t="s">
        <v>36</v>
      </c>
      <c r="G216" s="99" t="s">
        <v>133</v>
      </c>
      <c r="H216" s="13"/>
      <c r="I216" s="87">
        <v>0.95935999999999999</v>
      </c>
      <c r="J216" s="76" t="s">
        <v>39</v>
      </c>
      <c r="K216" s="53"/>
      <c r="L216" s="82">
        <v>11.762</v>
      </c>
      <c r="M216" s="52" t="s">
        <v>38</v>
      </c>
      <c r="N216" s="75" t="s">
        <v>39</v>
      </c>
      <c r="O216" s="99" t="s">
        <v>733</v>
      </c>
      <c r="P216" s="54"/>
      <c r="Q216" s="73">
        <v>26.911000000000001</v>
      </c>
      <c r="R216" s="52" t="s">
        <v>38</v>
      </c>
      <c r="S216" s="92" t="s">
        <v>42</v>
      </c>
      <c r="T216" s="99" t="s">
        <v>1164</v>
      </c>
      <c r="U216" s="54"/>
      <c r="V216" s="119">
        <v>246</v>
      </c>
      <c r="W216" s="54"/>
      <c r="X216" s="11">
        <v>1</v>
      </c>
      <c r="Y216" s="54"/>
      <c r="Z216" s="75">
        <v>9.4884584154970408</v>
      </c>
      <c r="AA216" s="52" t="s">
        <v>41</v>
      </c>
      <c r="AB216" s="54"/>
      <c r="AC216" s="52" t="s">
        <v>43</v>
      </c>
      <c r="AD216" s="59"/>
      <c r="AE216" s="52" t="s">
        <v>43</v>
      </c>
      <c r="AF216" s="59"/>
      <c r="AG216" s="52" t="s">
        <v>43</v>
      </c>
      <c r="AH216" s="54"/>
      <c r="AI216" s="103">
        <v>82.31</v>
      </c>
      <c r="AJ216" s="52" t="s">
        <v>41</v>
      </c>
      <c r="AK216" s="54"/>
      <c r="AL216" s="55" t="s">
        <v>44</v>
      </c>
      <c r="AM216" s="56"/>
      <c r="AN216" s="55">
        <v>1.739937362254959</v>
      </c>
      <c r="AO216" s="57"/>
      <c r="AP216" s="58">
        <v>10</v>
      </c>
      <c r="AQ216" s="54"/>
      <c r="AR216" s="58">
        <v>5</v>
      </c>
      <c r="AS216" s="54"/>
      <c r="AT216" s="106">
        <v>13</v>
      </c>
      <c r="AU216" s="54"/>
      <c r="AV216" s="75">
        <v>1.6166666666666667</v>
      </c>
      <c r="AW216" s="54"/>
      <c r="AX216" s="75">
        <v>12.85</v>
      </c>
      <c r="AY216" s="59"/>
      <c r="AZ216" s="75">
        <v>3.0333333333333332</v>
      </c>
      <c r="BA216" s="59"/>
      <c r="BB216" s="75">
        <v>15.783333333333333</v>
      </c>
      <c r="BC216" s="57"/>
      <c r="BD216" s="55">
        <v>2.8</v>
      </c>
      <c r="BE216" s="70"/>
      <c r="BF216" s="55">
        <v>97.2</v>
      </c>
      <c r="BG216" s="54"/>
      <c r="BH216" s="60">
        <v>9400</v>
      </c>
    </row>
    <row r="217" spans="1:60" s="61" customFormat="1" ht="15.75" customHeight="1" x14ac:dyDescent="0.3">
      <c r="A217" s="8" t="s">
        <v>272</v>
      </c>
      <c r="B217" s="8" t="s">
        <v>273</v>
      </c>
      <c r="C217" s="123"/>
      <c r="D217" s="82">
        <v>14.3697</v>
      </c>
      <c r="E217" s="52" t="s">
        <v>35</v>
      </c>
      <c r="F217" s="83" t="s">
        <v>36</v>
      </c>
      <c r="G217" s="99" t="s">
        <v>128</v>
      </c>
      <c r="H217" s="13"/>
      <c r="I217" s="87">
        <v>1.5616000000000001</v>
      </c>
      <c r="J217" s="89" t="s">
        <v>36</v>
      </c>
      <c r="K217" s="53"/>
      <c r="L217" s="73">
        <v>9.7093000000000007</v>
      </c>
      <c r="M217" s="52" t="s">
        <v>35</v>
      </c>
      <c r="N217" s="75" t="s">
        <v>39</v>
      </c>
      <c r="O217" s="99" t="s">
        <v>721</v>
      </c>
      <c r="P217" s="54"/>
      <c r="Q217" s="73">
        <v>38.1158</v>
      </c>
      <c r="R217" s="52" t="s">
        <v>41</v>
      </c>
      <c r="S217" s="75" t="s">
        <v>39</v>
      </c>
      <c r="T217" s="99" t="s">
        <v>130</v>
      </c>
      <c r="U217" s="54"/>
      <c r="V217" s="119">
        <v>272</v>
      </c>
      <c r="W217" s="54"/>
      <c r="X217" s="11">
        <v>9</v>
      </c>
      <c r="Y217" s="54"/>
      <c r="Z217" s="75">
        <v>10.264092321349313</v>
      </c>
      <c r="AA217" s="52" t="s">
        <v>38</v>
      </c>
      <c r="AB217" s="54"/>
      <c r="AC217" s="52" t="s">
        <v>43</v>
      </c>
      <c r="AD217" s="59"/>
      <c r="AE217" s="52" t="s">
        <v>43</v>
      </c>
      <c r="AF217" s="59"/>
      <c r="AG217" s="52" t="s">
        <v>43</v>
      </c>
      <c r="AH217" s="54"/>
      <c r="AI217" s="101">
        <v>19.713999999999999</v>
      </c>
      <c r="AJ217" s="52" t="s">
        <v>35</v>
      </c>
      <c r="AK217" s="54"/>
      <c r="AL217" s="55" t="s">
        <v>44</v>
      </c>
      <c r="AM217" s="56"/>
      <c r="AN217" s="55">
        <v>3.1069684864624945</v>
      </c>
      <c r="AO217" s="57"/>
      <c r="AP217" s="58">
        <v>10</v>
      </c>
      <c r="AQ217" s="54"/>
      <c r="AR217" s="58">
        <v>5</v>
      </c>
      <c r="AS217" s="54"/>
      <c r="AT217" s="104">
        <v>16</v>
      </c>
      <c r="AU217" s="54"/>
      <c r="AV217" s="75">
        <v>1.6666666666666667</v>
      </c>
      <c r="AW217" s="54"/>
      <c r="AX217" s="75">
        <v>11.183333333333334</v>
      </c>
      <c r="AY217" s="59"/>
      <c r="AZ217" s="91">
        <v>3.1</v>
      </c>
      <c r="BA217" s="59"/>
      <c r="BB217" s="91">
        <v>18.2</v>
      </c>
      <c r="BC217" s="57"/>
      <c r="BD217" s="55">
        <v>3.7</v>
      </c>
      <c r="BE217" s="70"/>
      <c r="BF217" s="55">
        <v>96.3</v>
      </c>
      <c r="BG217" s="54"/>
      <c r="BH217" s="60">
        <v>13700</v>
      </c>
    </row>
    <row r="218" spans="1:60" s="61" customFormat="1" ht="15.75" customHeight="1" x14ac:dyDescent="0.3">
      <c r="A218" s="8" t="s">
        <v>290</v>
      </c>
      <c r="B218" s="8" t="s">
        <v>291</v>
      </c>
      <c r="C218" s="123"/>
      <c r="D218" s="82">
        <v>12.5055</v>
      </c>
      <c r="E218" s="52" t="s">
        <v>38</v>
      </c>
      <c r="F218" s="85" t="s">
        <v>39</v>
      </c>
      <c r="G218" s="99" t="s">
        <v>88</v>
      </c>
      <c r="H218" s="13"/>
      <c r="I218" s="74">
        <v>0.50480000000000003</v>
      </c>
      <c r="J218" s="76" t="s">
        <v>39</v>
      </c>
      <c r="K218" s="53"/>
      <c r="L218" s="81">
        <v>6.4466000000000001</v>
      </c>
      <c r="M218" s="52" t="s">
        <v>35</v>
      </c>
      <c r="N218" s="92" t="s">
        <v>42</v>
      </c>
      <c r="O218" s="99" t="s">
        <v>1138</v>
      </c>
      <c r="P218" s="54"/>
      <c r="Q218" s="81">
        <v>23.896100000000001</v>
      </c>
      <c r="R218" s="52" t="s">
        <v>35</v>
      </c>
      <c r="S218" s="75" t="s">
        <v>39</v>
      </c>
      <c r="T218" s="99" t="s">
        <v>753</v>
      </c>
      <c r="U218" s="54"/>
      <c r="V218" s="118">
        <v>110</v>
      </c>
      <c r="W218" s="54"/>
      <c r="X218" s="11">
        <v>-13</v>
      </c>
      <c r="Y218" s="54"/>
      <c r="Z218" s="92">
        <v>5.2833115214967767</v>
      </c>
      <c r="AA218" s="52" t="s">
        <v>38</v>
      </c>
      <c r="AB218" s="54"/>
      <c r="AC218" s="92">
        <v>7.4</v>
      </c>
      <c r="AD218" s="59"/>
      <c r="AE218" s="92">
        <v>7.3</v>
      </c>
      <c r="AF218" s="59"/>
      <c r="AG218" s="75">
        <v>6.4</v>
      </c>
      <c r="AH218" s="54"/>
      <c r="AI218" s="102">
        <v>9.6679999999999993</v>
      </c>
      <c r="AJ218" s="52" t="s">
        <v>35</v>
      </c>
      <c r="AK218" s="54"/>
      <c r="AL218" s="55" t="s">
        <v>44</v>
      </c>
      <c r="AM218" s="56"/>
      <c r="AN218" s="55">
        <v>1.6480054287237651</v>
      </c>
      <c r="AO218" s="57"/>
      <c r="AP218" s="58">
        <v>8</v>
      </c>
      <c r="AQ218" s="54"/>
      <c r="AR218" s="58">
        <v>5</v>
      </c>
      <c r="AS218" s="54"/>
      <c r="AT218" s="105">
        <v>7</v>
      </c>
      <c r="AU218" s="54"/>
      <c r="AV218" s="91">
        <v>2</v>
      </c>
      <c r="AW218" s="54"/>
      <c r="AX218" s="91">
        <v>20.616666666666667</v>
      </c>
      <c r="AY218" s="59"/>
      <c r="AZ218" s="75">
        <v>2.8666666666666667</v>
      </c>
      <c r="BA218" s="59"/>
      <c r="BB218" s="75">
        <v>15.1</v>
      </c>
      <c r="BC218" s="57"/>
      <c r="BD218" s="55">
        <v>4.5999999999999996</v>
      </c>
      <c r="BE218" s="70"/>
      <c r="BF218" s="55">
        <v>95.4</v>
      </c>
      <c r="BG218" s="54"/>
      <c r="BH218" s="60">
        <v>8100</v>
      </c>
    </row>
    <row r="219" spans="1:60" s="61" customFormat="1" ht="15.75" customHeight="1" x14ac:dyDescent="0.3">
      <c r="A219" s="8" t="s">
        <v>328</v>
      </c>
      <c r="B219" s="8" t="s">
        <v>329</v>
      </c>
      <c r="C219" s="123"/>
      <c r="D219" s="73">
        <v>10.8362</v>
      </c>
      <c r="E219" s="52" t="s">
        <v>38</v>
      </c>
      <c r="F219" s="85" t="s">
        <v>39</v>
      </c>
      <c r="G219" s="99" t="s">
        <v>72</v>
      </c>
      <c r="H219" s="13"/>
      <c r="I219" s="74">
        <v>0.58703000000000005</v>
      </c>
      <c r="J219" s="76" t="s">
        <v>39</v>
      </c>
      <c r="K219" s="53"/>
      <c r="L219" s="81">
        <v>6.6986999999999997</v>
      </c>
      <c r="M219" s="52" t="s">
        <v>35</v>
      </c>
      <c r="N219" s="92" t="s">
        <v>42</v>
      </c>
      <c r="O219" s="99" t="s">
        <v>233</v>
      </c>
      <c r="P219" s="54"/>
      <c r="Q219" s="81">
        <v>21.081299999999999</v>
      </c>
      <c r="R219" s="52" t="s">
        <v>35</v>
      </c>
      <c r="S219" s="92" t="s">
        <v>42</v>
      </c>
      <c r="T219" s="99" t="s">
        <v>760</v>
      </c>
      <c r="U219" s="54"/>
      <c r="V219" s="117">
        <v>71</v>
      </c>
      <c r="W219" s="54"/>
      <c r="X219" s="11">
        <v>-9</v>
      </c>
      <c r="Y219" s="54"/>
      <c r="Z219" s="75">
        <v>10.087477342580188</v>
      </c>
      <c r="AA219" s="52" t="s">
        <v>35</v>
      </c>
      <c r="AB219" s="54"/>
      <c r="AC219" s="75">
        <v>6.2</v>
      </c>
      <c r="AD219" s="59"/>
      <c r="AE219" s="75">
        <v>6.1</v>
      </c>
      <c r="AF219" s="59"/>
      <c r="AG219" s="75">
        <v>6.2</v>
      </c>
      <c r="AH219" s="54"/>
      <c r="AI219" s="101">
        <v>23.123000000000001</v>
      </c>
      <c r="AJ219" s="52" t="s">
        <v>38</v>
      </c>
      <c r="AK219" s="54"/>
      <c r="AL219" s="55" t="s">
        <v>44</v>
      </c>
      <c r="AM219" s="56"/>
      <c r="AN219" s="55">
        <v>0.74867995901962325</v>
      </c>
      <c r="AO219" s="57"/>
      <c r="AP219" s="58">
        <v>10</v>
      </c>
      <c r="AQ219" s="54"/>
      <c r="AR219" s="58">
        <v>5</v>
      </c>
      <c r="AS219" s="54"/>
      <c r="AT219" s="104">
        <v>16</v>
      </c>
      <c r="AU219" s="54"/>
      <c r="AV219" s="92">
        <v>1.4666666666666666</v>
      </c>
      <c r="AW219" s="54"/>
      <c r="AX219" s="75">
        <v>10.4</v>
      </c>
      <c r="AY219" s="59"/>
      <c r="AZ219" s="52" t="s">
        <v>43</v>
      </c>
      <c r="BA219" s="59"/>
      <c r="BB219" s="52" t="s">
        <v>43</v>
      </c>
      <c r="BC219" s="57"/>
      <c r="BD219" s="55">
        <v>4.2</v>
      </c>
      <c r="BE219" s="70"/>
      <c r="BF219" s="55">
        <v>95.8</v>
      </c>
      <c r="BG219" s="54"/>
      <c r="BH219" s="60">
        <v>8200</v>
      </c>
    </row>
    <row r="220" spans="1:60" s="61" customFormat="1" ht="15.75" customHeight="1" x14ac:dyDescent="0.3">
      <c r="A220" s="8" t="s">
        <v>366</v>
      </c>
      <c r="B220" s="8" t="s">
        <v>367</v>
      </c>
      <c r="C220" s="123"/>
      <c r="D220" s="82">
        <v>12.705</v>
      </c>
      <c r="E220" s="52" t="s">
        <v>35</v>
      </c>
      <c r="F220" s="85" t="s">
        <v>39</v>
      </c>
      <c r="G220" s="99" t="s">
        <v>137</v>
      </c>
      <c r="H220" s="13"/>
      <c r="I220" s="87">
        <v>0.90469999999999995</v>
      </c>
      <c r="J220" s="76" t="s">
        <v>39</v>
      </c>
      <c r="K220" s="53"/>
      <c r="L220" s="82">
        <v>17.477799999999998</v>
      </c>
      <c r="M220" s="52" t="s">
        <v>41</v>
      </c>
      <c r="N220" s="91" t="s">
        <v>36</v>
      </c>
      <c r="O220" s="99" t="s">
        <v>1142</v>
      </c>
      <c r="P220" s="54"/>
      <c r="Q220" s="73">
        <v>31.392800000000001</v>
      </c>
      <c r="R220" s="52" t="s">
        <v>35</v>
      </c>
      <c r="S220" s="75" t="s">
        <v>39</v>
      </c>
      <c r="T220" s="99" t="s">
        <v>763</v>
      </c>
      <c r="U220" s="54"/>
      <c r="V220" s="119">
        <v>286</v>
      </c>
      <c r="W220" s="54"/>
      <c r="X220" s="11">
        <v>-1</v>
      </c>
      <c r="Y220" s="54"/>
      <c r="Z220" s="91">
        <v>13.847808550685668</v>
      </c>
      <c r="AA220" s="52" t="s">
        <v>35</v>
      </c>
      <c r="AB220" s="54"/>
      <c r="AC220" s="52" t="s">
        <v>43</v>
      </c>
      <c r="AD220" s="59"/>
      <c r="AE220" s="52" t="s">
        <v>43</v>
      </c>
      <c r="AF220" s="59"/>
      <c r="AG220" s="52" t="s">
        <v>43</v>
      </c>
      <c r="AH220" s="54"/>
      <c r="AI220" s="102">
        <v>9.8010000000000002</v>
      </c>
      <c r="AJ220" s="52" t="s">
        <v>35</v>
      </c>
      <c r="AK220" s="54"/>
      <c r="AL220" s="55" t="s">
        <v>44</v>
      </c>
      <c r="AM220" s="56"/>
      <c r="AN220" s="55">
        <v>1.411669803710675</v>
      </c>
      <c r="AO220" s="57"/>
      <c r="AP220" s="58">
        <v>6</v>
      </c>
      <c r="AQ220" s="54"/>
      <c r="AR220" s="58">
        <v>4</v>
      </c>
      <c r="AS220" s="54"/>
      <c r="AT220" s="105">
        <v>8</v>
      </c>
      <c r="AU220" s="54"/>
      <c r="AV220" s="75">
        <v>1.6833333333333333</v>
      </c>
      <c r="AW220" s="54"/>
      <c r="AX220" s="91">
        <v>17.133333333333333</v>
      </c>
      <c r="AY220" s="59"/>
      <c r="AZ220" s="75">
        <v>3.05</v>
      </c>
      <c r="BA220" s="59"/>
      <c r="BB220" s="75">
        <v>13.666666666666666</v>
      </c>
      <c r="BC220" s="57"/>
      <c r="BD220" s="55">
        <v>6.1</v>
      </c>
      <c r="BE220" s="70"/>
      <c r="BF220" s="55">
        <v>93.9</v>
      </c>
      <c r="BG220" s="54"/>
      <c r="BH220" s="60">
        <v>10200</v>
      </c>
    </row>
    <row r="221" spans="1:60" s="61" customFormat="1" ht="15.75" customHeight="1" x14ac:dyDescent="0.3">
      <c r="A221" s="8" t="s">
        <v>391</v>
      </c>
      <c r="B221" s="8" t="s">
        <v>392</v>
      </c>
      <c r="C221" s="123"/>
      <c r="D221" s="73">
        <v>10.186999999999999</v>
      </c>
      <c r="E221" s="52" t="s">
        <v>38</v>
      </c>
      <c r="F221" s="85" t="s">
        <v>39</v>
      </c>
      <c r="G221" s="99" t="s">
        <v>152</v>
      </c>
      <c r="H221" s="13"/>
      <c r="I221" s="87">
        <v>0.74400999999999995</v>
      </c>
      <c r="J221" s="76" t="s">
        <v>39</v>
      </c>
      <c r="K221" s="53"/>
      <c r="L221" s="81">
        <v>6.8803999999999998</v>
      </c>
      <c r="M221" s="52" t="s">
        <v>38</v>
      </c>
      <c r="N221" s="92" t="s">
        <v>42</v>
      </c>
      <c r="O221" s="99" t="s">
        <v>182</v>
      </c>
      <c r="P221" s="54"/>
      <c r="Q221" s="82">
        <v>42.685400000000001</v>
      </c>
      <c r="R221" s="52" t="s">
        <v>35</v>
      </c>
      <c r="S221" s="91" t="s">
        <v>36</v>
      </c>
      <c r="T221" s="99" t="s">
        <v>760</v>
      </c>
      <c r="U221" s="54"/>
      <c r="V221" s="118">
        <v>102</v>
      </c>
      <c r="W221" s="54"/>
      <c r="X221" s="11">
        <v>-16</v>
      </c>
      <c r="Y221" s="54"/>
      <c r="Z221" s="75">
        <v>7.8490313961255849</v>
      </c>
      <c r="AA221" s="52" t="s">
        <v>35</v>
      </c>
      <c r="AB221" s="54"/>
      <c r="AC221" s="75">
        <v>5.5</v>
      </c>
      <c r="AD221" s="59"/>
      <c r="AE221" s="75">
        <v>5.5</v>
      </c>
      <c r="AF221" s="59"/>
      <c r="AG221" s="91">
        <v>5.2</v>
      </c>
      <c r="AH221" s="54"/>
      <c r="AI221" s="101">
        <v>32.645000000000003</v>
      </c>
      <c r="AJ221" s="52" t="s">
        <v>35</v>
      </c>
      <c r="AK221" s="54"/>
      <c r="AL221" s="55" t="s">
        <v>44</v>
      </c>
      <c r="AM221" s="56"/>
      <c r="AN221" s="55">
        <v>1.3026052104208417</v>
      </c>
      <c r="AO221" s="57"/>
      <c r="AP221" s="58">
        <v>10</v>
      </c>
      <c r="AQ221" s="54"/>
      <c r="AR221" s="58">
        <v>4</v>
      </c>
      <c r="AS221" s="54"/>
      <c r="AT221" s="104">
        <v>15</v>
      </c>
      <c r="AU221" s="54"/>
      <c r="AV221" s="75">
        <v>1.6333333333333333</v>
      </c>
      <c r="AW221" s="54"/>
      <c r="AX221" s="75">
        <v>11.866666666666667</v>
      </c>
      <c r="AY221" s="59"/>
      <c r="AZ221" s="75">
        <v>2.8</v>
      </c>
      <c r="BA221" s="59"/>
      <c r="BB221" s="75">
        <v>16.116666666666667</v>
      </c>
      <c r="BC221" s="57"/>
      <c r="BD221" s="55">
        <v>2.5</v>
      </c>
      <c r="BE221" s="70"/>
      <c r="BF221" s="55">
        <v>97.5</v>
      </c>
      <c r="BG221" s="54"/>
      <c r="BH221" s="60">
        <v>10100</v>
      </c>
    </row>
    <row r="222" spans="1:60" s="61" customFormat="1" ht="15.75" customHeight="1" x14ac:dyDescent="0.3">
      <c r="A222" s="8" t="s">
        <v>393</v>
      </c>
      <c r="B222" s="8" t="s">
        <v>394</v>
      </c>
      <c r="C222" s="123"/>
      <c r="D222" s="73">
        <v>10.979900000000001</v>
      </c>
      <c r="E222" s="52" t="s">
        <v>38</v>
      </c>
      <c r="F222" s="84" t="s">
        <v>42</v>
      </c>
      <c r="G222" s="99" t="s">
        <v>75</v>
      </c>
      <c r="H222" s="13"/>
      <c r="I222" s="87">
        <v>1.1764699999999999</v>
      </c>
      <c r="J222" s="89" t="s">
        <v>36</v>
      </c>
      <c r="K222" s="53"/>
      <c r="L222" s="73">
        <v>8.2888000000000002</v>
      </c>
      <c r="M222" s="52" t="s">
        <v>41</v>
      </c>
      <c r="N222" s="92" t="s">
        <v>42</v>
      </c>
      <c r="O222" s="99" t="s">
        <v>1143</v>
      </c>
      <c r="P222" s="54"/>
      <c r="Q222" s="73">
        <v>37.353299999999997</v>
      </c>
      <c r="R222" s="52" t="s">
        <v>38</v>
      </c>
      <c r="S222" s="75" t="s">
        <v>39</v>
      </c>
      <c r="T222" s="99" t="s">
        <v>159</v>
      </c>
      <c r="U222" s="54"/>
      <c r="V222" s="118">
        <v>168</v>
      </c>
      <c r="W222" s="54"/>
      <c r="X222" s="11">
        <v>-32</v>
      </c>
      <c r="Y222" s="54"/>
      <c r="Z222" s="75">
        <v>9.9752413075460193</v>
      </c>
      <c r="AA222" s="52" t="s">
        <v>38</v>
      </c>
      <c r="AB222" s="54"/>
      <c r="AC222" s="52" t="s">
        <v>43</v>
      </c>
      <c r="AD222" s="59"/>
      <c r="AE222" s="52" t="s">
        <v>43</v>
      </c>
      <c r="AF222" s="59"/>
      <c r="AG222" s="52" t="s">
        <v>43</v>
      </c>
      <c r="AH222" s="54"/>
      <c r="AI222" s="101">
        <v>26.853000000000002</v>
      </c>
      <c r="AJ222" s="52" t="s">
        <v>41</v>
      </c>
      <c r="AK222" s="54"/>
      <c r="AL222" s="55" t="s">
        <v>44</v>
      </c>
      <c r="AM222" s="56"/>
      <c r="AN222" s="55" t="s">
        <v>43</v>
      </c>
      <c r="AO222" s="57"/>
      <c r="AP222" s="58">
        <v>9</v>
      </c>
      <c r="AQ222" s="54"/>
      <c r="AR222" s="58">
        <v>5</v>
      </c>
      <c r="AS222" s="54"/>
      <c r="AT222" s="104">
        <v>15</v>
      </c>
      <c r="AU222" s="54"/>
      <c r="AV222" s="75">
        <v>1.6166666666666667</v>
      </c>
      <c r="AW222" s="54"/>
      <c r="AX222" s="75">
        <v>11</v>
      </c>
      <c r="AY222" s="59"/>
      <c r="AZ222" s="75">
        <v>2.8166666666666669</v>
      </c>
      <c r="BA222" s="59"/>
      <c r="BB222" s="75">
        <v>16.100000000000001</v>
      </c>
      <c r="BC222" s="57"/>
      <c r="BD222" s="55">
        <v>4.5</v>
      </c>
      <c r="BE222" s="70"/>
      <c r="BF222" s="55">
        <v>95.5</v>
      </c>
      <c r="BG222" s="54"/>
      <c r="BH222" s="60">
        <v>9600</v>
      </c>
    </row>
    <row r="223" spans="1:60" s="61" customFormat="1" ht="15.75" customHeight="1" x14ac:dyDescent="0.3">
      <c r="A223" s="8" t="s">
        <v>404</v>
      </c>
      <c r="B223" s="8" t="s">
        <v>405</v>
      </c>
      <c r="C223" s="123"/>
      <c r="D223" s="73">
        <v>9.4550000000000001</v>
      </c>
      <c r="E223" s="52" t="s">
        <v>35</v>
      </c>
      <c r="F223" s="84" t="s">
        <v>42</v>
      </c>
      <c r="G223" s="99" t="s">
        <v>264</v>
      </c>
      <c r="H223" s="13"/>
      <c r="I223" s="86">
        <v>0.24057000000000001</v>
      </c>
      <c r="J223" s="90" t="s">
        <v>42</v>
      </c>
      <c r="K223" s="53"/>
      <c r="L223" s="73">
        <v>7.6478999999999999</v>
      </c>
      <c r="M223" s="52" t="s">
        <v>38</v>
      </c>
      <c r="N223" s="91" t="s">
        <v>36</v>
      </c>
      <c r="O223" s="99" t="s">
        <v>748</v>
      </c>
      <c r="P223" s="54"/>
      <c r="Q223" s="73">
        <v>35.851399999999998</v>
      </c>
      <c r="R223" s="52" t="s">
        <v>41</v>
      </c>
      <c r="S223" s="91" t="s">
        <v>36</v>
      </c>
      <c r="T223" s="99" t="s">
        <v>720</v>
      </c>
      <c r="U223" s="54"/>
      <c r="V223" s="118">
        <v>78</v>
      </c>
      <c r="W223" s="54"/>
      <c r="X223" s="11">
        <v>25</v>
      </c>
      <c r="Y223" s="54"/>
      <c r="Z223" s="75">
        <v>7.9060311723514793</v>
      </c>
      <c r="AA223" s="52" t="s">
        <v>38</v>
      </c>
      <c r="AB223" s="54"/>
      <c r="AC223" s="52" t="s">
        <v>43</v>
      </c>
      <c r="AD223" s="59"/>
      <c r="AE223" s="52" t="s">
        <v>43</v>
      </c>
      <c r="AF223" s="59"/>
      <c r="AG223" s="52" t="s">
        <v>43</v>
      </c>
      <c r="AH223" s="54"/>
      <c r="AI223" s="101">
        <v>32.113999999999997</v>
      </c>
      <c r="AJ223" s="52" t="s">
        <v>35</v>
      </c>
      <c r="AK223" s="54"/>
      <c r="AL223" s="55" t="s">
        <v>44</v>
      </c>
      <c r="AM223" s="56"/>
      <c r="AN223" s="55">
        <v>2.355674594210849</v>
      </c>
      <c r="AO223" s="57"/>
      <c r="AP223" s="58">
        <v>9</v>
      </c>
      <c r="AQ223" s="54"/>
      <c r="AR223" s="58">
        <v>5</v>
      </c>
      <c r="AS223" s="54"/>
      <c r="AT223" s="106">
        <v>13</v>
      </c>
      <c r="AU223" s="54"/>
      <c r="AV223" s="75">
        <v>1.7333333333333334</v>
      </c>
      <c r="AW223" s="54"/>
      <c r="AX223" s="91">
        <v>15.516666666666667</v>
      </c>
      <c r="AY223" s="59"/>
      <c r="AZ223" s="75">
        <v>2.9166666666666665</v>
      </c>
      <c r="BA223" s="59"/>
      <c r="BB223" s="75">
        <v>15.4</v>
      </c>
      <c r="BC223" s="57"/>
      <c r="BD223" s="55">
        <v>3.8</v>
      </c>
      <c r="BE223" s="70"/>
      <c r="BF223" s="55">
        <v>96.2</v>
      </c>
      <c r="BG223" s="54"/>
      <c r="BH223" s="60">
        <v>10200</v>
      </c>
    </row>
    <row r="224" spans="1:60" s="61" customFormat="1" ht="15.75" customHeight="1" x14ac:dyDescent="0.3">
      <c r="A224" s="8" t="s">
        <v>410</v>
      </c>
      <c r="B224" s="8" t="s">
        <v>411</v>
      </c>
      <c r="C224" s="123"/>
      <c r="D224" s="82">
        <v>12.962999999999999</v>
      </c>
      <c r="E224" s="52" t="s">
        <v>35</v>
      </c>
      <c r="F224" s="83" t="s">
        <v>36</v>
      </c>
      <c r="G224" s="99" t="s">
        <v>96</v>
      </c>
      <c r="H224" s="13"/>
      <c r="I224" s="87">
        <v>0.70650000000000002</v>
      </c>
      <c r="J224" s="89" t="s">
        <v>36</v>
      </c>
      <c r="K224" s="53"/>
      <c r="L224" s="73">
        <v>8.3673000000000002</v>
      </c>
      <c r="M224" s="52" t="s">
        <v>41</v>
      </c>
      <c r="N224" s="75" t="s">
        <v>39</v>
      </c>
      <c r="O224" s="99" t="s">
        <v>1144</v>
      </c>
      <c r="P224" s="54"/>
      <c r="Q224" s="81">
        <v>22.9787</v>
      </c>
      <c r="R224" s="52" t="s">
        <v>35</v>
      </c>
      <c r="S224" s="92" t="s">
        <v>42</v>
      </c>
      <c r="T224" s="99" t="s">
        <v>757</v>
      </c>
      <c r="U224" s="54"/>
      <c r="V224" s="118">
        <v>194</v>
      </c>
      <c r="W224" s="54"/>
      <c r="X224" s="11">
        <v>-9</v>
      </c>
      <c r="Y224" s="54"/>
      <c r="Z224" s="75">
        <v>8.9167520043959332</v>
      </c>
      <c r="AA224" s="52" t="s">
        <v>41</v>
      </c>
      <c r="AB224" s="54"/>
      <c r="AC224" s="52" t="s">
        <v>43</v>
      </c>
      <c r="AD224" s="59"/>
      <c r="AE224" s="52" t="s">
        <v>43</v>
      </c>
      <c r="AF224" s="59"/>
      <c r="AG224" s="52" t="s">
        <v>43</v>
      </c>
      <c r="AH224" s="54"/>
      <c r="AI224" s="101">
        <v>22.225999999999999</v>
      </c>
      <c r="AJ224" s="52" t="s">
        <v>35</v>
      </c>
      <c r="AK224" s="54"/>
      <c r="AL224" s="55" t="s">
        <v>44</v>
      </c>
      <c r="AM224" s="56"/>
      <c r="AN224" s="55">
        <v>1.773359642330844</v>
      </c>
      <c r="AO224" s="57"/>
      <c r="AP224" s="58">
        <v>10</v>
      </c>
      <c r="AQ224" s="54"/>
      <c r="AR224" s="58">
        <v>5</v>
      </c>
      <c r="AS224" s="54"/>
      <c r="AT224" s="104">
        <v>15</v>
      </c>
      <c r="AU224" s="54"/>
      <c r="AV224" s="75">
        <v>1.5833333333333333</v>
      </c>
      <c r="AW224" s="54"/>
      <c r="AX224" s="75">
        <v>10.716666666666667</v>
      </c>
      <c r="AY224" s="59"/>
      <c r="AZ224" s="75">
        <v>2.9166666666666665</v>
      </c>
      <c r="BA224" s="59"/>
      <c r="BB224" s="75">
        <v>13.666666666666666</v>
      </c>
      <c r="BC224" s="57"/>
      <c r="BD224" s="55">
        <v>4.3</v>
      </c>
      <c r="BE224" s="70"/>
      <c r="BF224" s="55">
        <v>95.7</v>
      </c>
      <c r="BG224" s="54"/>
      <c r="BH224" s="60">
        <v>9600</v>
      </c>
    </row>
    <row r="225" spans="1:60" s="61" customFormat="1" ht="15.75" customHeight="1" x14ac:dyDescent="0.3">
      <c r="A225" s="8" t="s">
        <v>412</v>
      </c>
      <c r="B225" s="8" t="s">
        <v>413</v>
      </c>
      <c r="C225" s="123"/>
      <c r="D225" s="73">
        <v>10.6538</v>
      </c>
      <c r="E225" s="52" t="s">
        <v>35</v>
      </c>
      <c r="F225" s="85" t="s">
        <v>39</v>
      </c>
      <c r="G225" s="99" t="s">
        <v>130</v>
      </c>
      <c r="H225" s="13"/>
      <c r="I225" s="86">
        <v>0.23399</v>
      </c>
      <c r="J225" s="90" t="s">
        <v>42</v>
      </c>
      <c r="K225" s="53"/>
      <c r="L225" s="81">
        <v>4.6651999999999996</v>
      </c>
      <c r="M225" s="52" t="s">
        <v>41</v>
      </c>
      <c r="N225" s="75" t="s">
        <v>39</v>
      </c>
      <c r="O225" s="99" t="s">
        <v>584</v>
      </c>
      <c r="P225" s="54"/>
      <c r="Q225" s="81">
        <v>14.623799999999999</v>
      </c>
      <c r="R225" s="52" t="s">
        <v>35</v>
      </c>
      <c r="S225" s="92" t="s">
        <v>42</v>
      </c>
      <c r="T225" s="99" t="s">
        <v>760</v>
      </c>
      <c r="U225" s="54"/>
      <c r="V225" s="117">
        <v>11</v>
      </c>
      <c r="W225" s="54"/>
      <c r="X225" s="11">
        <v>0</v>
      </c>
      <c r="Y225" s="54"/>
      <c r="Z225" s="92">
        <v>5.4278344734776276</v>
      </c>
      <c r="AA225" s="52" t="s">
        <v>35</v>
      </c>
      <c r="AB225" s="54"/>
      <c r="AC225" s="92">
        <v>7.6</v>
      </c>
      <c r="AD225" s="59"/>
      <c r="AE225" s="92">
        <v>7.5</v>
      </c>
      <c r="AF225" s="59"/>
      <c r="AG225" s="92">
        <v>6.8</v>
      </c>
      <c r="AH225" s="54"/>
      <c r="AI225" s="101">
        <v>38.752000000000002</v>
      </c>
      <c r="AJ225" s="52" t="s">
        <v>38</v>
      </c>
      <c r="AK225" s="54"/>
      <c r="AL225" s="55" t="s">
        <v>44</v>
      </c>
      <c r="AM225" s="56"/>
      <c r="AN225" s="55">
        <v>1.5476056969832903</v>
      </c>
      <c r="AO225" s="57"/>
      <c r="AP225" s="58">
        <v>10</v>
      </c>
      <c r="AQ225" s="54"/>
      <c r="AR225" s="58">
        <v>3</v>
      </c>
      <c r="AS225" s="54"/>
      <c r="AT225" s="104">
        <v>15</v>
      </c>
      <c r="AU225" s="54"/>
      <c r="AV225" s="91">
        <v>2</v>
      </c>
      <c r="AW225" s="54"/>
      <c r="AX225" s="91">
        <v>15.266666666666667</v>
      </c>
      <c r="AY225" s="59"/>
      <c r="AZ225" s="75">
        <v>3.0166666666666666</v>
      </c>
      <c r="BA225" s="59"/>
      <c r="BB225" s="75">
        <v>17.466666666666665</v>
      </c>
      <c r="BC225" s="57"/>
      <c r="BD225" s="55">
        <v>13.2</v>
      </c>
      <c r="BE225" s="70"/>
      <c r="BF225" s="55">
        <v>86.8</v>
      </c>
      <c r="BG225" s="54"/>
      <c r="BH225" s="60">
        <v>6600</v>
      </c>
    </row>
    <row r="226" spans="1:60" s="61" customFormat="1" ht="15.75" customHeight="1" x14ac:dyDescent="0.3">
      <c r="A226" s="8" t="s">
        <v>418</v>
      </c>
      <c r="B226" s="8" t="s">
        <v>419</v>
      </c>
      <c r="C226" s="123"/>
      <c r="D226" s="73">
        <v>12.1881</v>
      </c>
      <c r="E226" s="52" t="s">
        <v>38</v>
      </c>
      <c r="F226" s="83" t="s">
        <v>36</v>
      </c>
      <c r="G226" s="99" t="s">
        <v>75</v>
      </c>
      <c r="H226" s="13"/>
      <c r="I226" s="87">
        <v>0.86273999999999995</v>
      </c>
      <c r="J226" s="76" t="s">
        <v>39</v>
      </c>
      <c r="K226" s="53"/>
      <c r="L226" s="82">
        <v>17.362300000000001</v>
      </c>
      <c r="M226" s="52" t="s">
        <v>35</v>
      </c>
      <c r="N226" s="91" t="s">
        <v>36</v>
      </c>
      <c r="O226" s="99" t="s">
        <v>1145</v>
      </c>
      <c r="P226" s="54"/>
      <c r="Q226" s="73">
        <v>32.31</v>
      </c>
      <c r="R226" s="52" t="s">
        <v>35</v>
      </c>
      <c r="S226" s="75" t="s">
        <v>39</v>
      </c>
      <c r="T226" s="99" t="s">
        <v>741</v>
      </c>
      <c r="U226" s="54"/>
      <c r="V226" s="119">
        <v>281</v>
      </c>
      <c r="W226" s="54"/>
      <c r="X226" s="11">
        <v>5</v>
      </c>
      <c r="Y226" s="54"/>
      <c r="Z226" s="91">
        <v>16.614924686673564</v>
      </c>
      <c r="AA226" s="52" t="s">
        <v>35</v>
      </c>
      <c r="AB226" s="54"/>
      <c r="AC226" s="52" t="s">
        <v>43</v>
      </c>
      <c r="AD226" s="59"/>
      <c r="AE226" s="52" t="s">
        <v>43</v>
      </c>
      <c r="AF226" s="59"/>
      <c r="AG226" s="52" t="s">
        <v>43</v>
      </c>
      <c r="AH226" s="54"/>
      <c r="AI226" s="101">
        <v>43.027000000000001</v>
      </c>
      <c r="AJ226" s="52" t="s">
        <v>41</v>
      </c>
      <c r="AK226" s="54"/>
      <c r="AL226" s="55" t="s">
        <v>44</v>
      </c>
      <c r="AM226" s="56"/>
      <c r="AN226" s="55">
        <v>0.45992871104978728</v>
      </c>
      <c r="AO226" s="57"/>
      <c r="AP226" s="58">
        <v>10</v>
      </c>
      <c r="AQ226" s="54"/>
      <c r="AR226" s="58">
        <v>3</v>
      </c>
      <c r="AS226" s="54"/>
      <c r="AT226" s="105">
        <v>12</v>
      </c>
      <c r="AU226" s="54"/>
      <c r="AV226" s="75">
        <v>1.6</v>
      </c>
      <c r="AW226" s="54"/>
      <c r="AX226" s="75">
        <v>12.433333333333334</v>
      </c>
      <c r="AY226" s="59"/>
      <c r="AZ226" s="52" t="s">
        <v>43</v>
      </c>
      <c r="BA226" s="59"/>
      <c r="BB226" s="52" t="s">
        <v>43</v>
      </c>
      <c r="BC226" s="57"/>
      <c r="BD226" s="55">
        <v>5.6</v>
      </c>
      <c r="BE226" s="70"/>
      <c r="BF226" s="55">
        <v>94.4</v>
      </c>
      <c r="BG226" s="54"/>
      <c r="BH226" s="60">
        <v>9900</v>
      </c>
    </row>
    <row r="227" spans="1:60" s="61" customFormat="1" ht="15.75" customHeight="1" x14ac:dyDescent="0.3">
      <c r="A227" s="8" t="s">
        <v>420</v>
      </c>
      <c r="B227" s="8" t="s">
        <v>421</v>
      </c>
      <c r="C227" s="123"/>
      <c r="D227" s="73">
        <v>10.181900000000001</v>
      </c>
      <c r="E227" s="52" t="s">
        <v>35</v>
      </c>
      <c r="F227" s="84" t="s">
        <v>42</v>
      </c>
      <c r="G227" s="99" t="s">
        <v>723</v>
      </c>
      <c r="H227" s="13"/>
      <c r="I227" s="74">
        <v>0.63183999999999996</v>
      </c>
      <c r="J227" s="76" t="s">
        <v>39</v>
      </c>
      <c r="K227" s="53"/>
      <c r="L227" s="81">
        <v>6.2847</v>
      </c>
      <c r="M227" s="52" t="s">
        <v>35</v>
      </c>
      <c r="N227" s="92" t="s">
        <v>42</v>
      </c>
      <c r="O227" s="99" t="s">
        <v>584</v>
      </c>
      <c r="P227" s="54"/>
      <c r="Q227" s="81">
        <v>25.349299999999999</v>
      </c>
      <c r="R227" s="52" t="s">
        <v>38</v>
      </c>
      <c r="S227" s="75" t="s">
        <v>39</v>
      </c>
      <c r="T227" s="99" t="s">
        <v>88</v>
      </c>
      <c r="U227" s="54"/>
      <c r="V227" s="117">
        <v>54</v>
      </c>
      <c r="W227" s="54"/>
      <c r="X227" s="11">
        <v>59</v>
      </c>
      <c r="Y227" s="54"/>
      <c r="Z227" s="92">
        <v>6.3548908082297597</v>
      </c>
      <c r="AA227" s="52" t="s">
        <v>41</v>
      </c>
      <c r="AB227" s="54"/>
      <c r="AC227" s="92">
        <v>7.6</v>
      </c>
      <c r="AD227" s="59"/>
      <c r="AE227" s="92">
        <v>7.5</v>
      </c>
      <c r="AF227" s="59"/>
      <c r="AG227" s="75">
        <v>6.2</v>
      </c>
      <c r="AH227" s="54"/>
      <c r="AI227" s="101">
        <v>17.917000000000002</v>
      </c>
      <c r="AJ227" s="52" t="s">
        <v>41</v>
      </c>
      <c r="AK227" s="54"/>
      <c r="AL227" s="55" t="s">
        <v>44</v>
      </c>
      <c r="AM227" s="56"/>
      <c r="AN227" s="55">
        <v>3.3705498209395408</v>
      </c>
      <c r="AO227" s="57"/>
      <c r="AP227" s="58">
        <v>9</v>
      </c>
      <c r="AQ227" s="54"/>
      <c r="AR227" s="58">
        <v>5</v>
      </c>
      <c r="AS227" s="54"/>
      <c r="AT227" s="106">
        <v>13</v>
      </c>
      <c r="AU227" s="54"/>
      <c r="AV227" s="92">
        <v>1.4833333333333334</v>
      </c>
      <c r="AW227" s="54"/>
      <c r="AX227" s="91">
        <v>15.633333333333333</v>
      </c>
      <c r="AY227" s="59"/>
      <c r="AZ227" s="75">
        <v>2.9666666666666668</v>
      </c>
      <c r="BA227" s="59"/>
      <c r="BB227" s="91">
        <v>18.333333333333332</v>
      </c>
      <c r="BC227" s="57"/>
      <c r="BD227" s="55">
        <v>6.4</v>
      </c>
      <c r="BE227" s="70"/>
      <c r="BF227" s="55">
        <v>93.6</v>
      </c>
      <c r="BG227" s="54"/>
      <c r="BH227" s="60">
        <v>11000</v>
      </c>
    </row>
    <row r="228" spans="1:60" s="61" customFormat="1" ht="15.75" customHeight="1" x14ac:dyDescent="0.3">
      <c r="A228" s="8" t="s">
        <v>430</v>
      </c>
      <c r="B228" s="8" t="s">
        <v>431</v>
      </c>
      <c r="C228" s="123"/>
      <c r="D228" s="82">
        <v>13.031000000000001</v>
      </c>
      <c r="E228" s="52" t="s">
        <v>38</v>
      </c>
      <c r="F228" s="83" t="s">
        <v>36</v>
      </c>
      <c r="G228" s="99" t="s">
        <v>133</v>
      </c>
      <c r="H228" s="13"/>
      <c r="I228" s="74">
        <v>0.56486999999999998</v>
      </c>
      <c r="J228" s="76" t="s">
        <v>39</v>
      </c>
      <c r="K228" s="53"/>
      <c r="L228" s="73">
        <v>9.7071000000000005</v>
      </c>
      <c r="M228" s="52" t="s">
        <v>41</v>
      </c>
      <c r="N228" s="92" t="s">
        <v>42</v>
      </c>
      <c r="O228" s="99" t="s">
        <v>744</v>
      </c>
      <c r="P228" s="54"/>
      <c r="Q228" s="82">
        <v>41.772100000000002</v>
      </c>
      <c r="R228" s="52" t="s">
        <v>35</v>
      </c>
      <c r="S228" s="91" t="s">
        <v>36</v>
      </c>
      <c r="T228" s="99" t="s">
        <v>612</v>
      </c>
      <c r="U228" s="54"/>
      <c r="V228" s="119">
        <v>256</v>
      </c>
      <c r="W228" s="54"/>
      <c r="X228" s="11">
        <v>-25</v>
      </c>
      <c r="Y228" s="54"/>
      <c r="Z228" s="75">
        <v>9.4921532635478165</v>
      </c>
      <c r="AA228" s="52" t="s">
        <v>38</v>
      </c>
      <c r="AB228" s="54"/>
      <c r="AC228" s="75">
        <v>5.4</v>
      </c>
      <c r="AD228" s="59"/>
      <c r="AE228" s="91">
        <v>5.3</v>
      </c>
      <c r="AF228" s="59"/>
      <c r="AG228" s="91">
        <v>5.5</v>
      </c>
      <c r="AH228" s="54"/>
      <c r="AI228" s="101">
        <v>36.411000000000001</v>
      </c>
      <c r="AJ228" s="52" t="s">
        <v>35</v>
      </c>
      <c r="AK228" s="54"/>
      <c r="AL228" s="55" t="s">
        <v>44</v>
      </c>
      <c r="AM228" s="56"/>
      <c r="AN228" s="55">
        <v>1.9017380231846672</v>
      </c>
      <c r="AO228" s="57"/>
      <c r="AP228" s="58">
        <v>10</v>
      </c>
      <c r="AQ228" s="54"/>
      <c r="AR228" s="58">
        <v>5</v>
      </c>
      <c r="AS228" s="54"/>
      <c r="AT228" s="106">
        <v>13</v>
      </c>
      <c r="AU228" s="54"/>
      <c r="AV228" s="92">
        <v>1.4166666666666667</v>
      </c>
      <c r="AW228" s="54"/>
      <c r="AX228" s="75">
        <v>10.85</v>
      </c>
      <c r="AY228" s="59"/>
      <c r="AZ228" s="75">
        <v>2.9166666666666665</v>
      </c>
      <c r="BA228" s="59"/>
      <c r="BB228" s="75">
        <v>13.316666666666666</v>
      </c>
      <c r="BC228" s="57"/>
      <c r="BD228" s="55">
        <v>3.3</v>
      </c>
      <c r="BE228" s="70"/>
      <c r="BF228" s="55">
        <v>96.7</v>
      </c>
      <c r="BG228" s="54"/>
      <c r="BH228" s="60">
        <v>9300</v>
      </c>
    </row>
    <row r="229" spans="1:60" s="61" customFormat="1" ht="15.75" customHeight="1" x14ac:dyDescent="0.3">
      <c r="A229" s="8" t="s">
        <v>443</v>
      </c>
      <c r="B229" s="8" t="s">
        <v>444</v>
      </c>
      <c r="C229" s="123"/>
      <c r="D229" s="73">
        <v>9.9329000000000001</v>
      </c>
      <c r="E229" s="52" t="s">
        <v>35</v>
      </c>
      <c r="F229" s="85" t="s">
        <v>39</v>
      </c>
      <c r="G229" s="99" t="s">
        <v>584</v>
      </c>
      <c r="H229" s="13"/>
      <c r="I229" s="87">
        <v>0.70635000000000003</v>
      </c>
      <c r="J229" s="89" t="s">
        <v>36</v>
      </c>
      <c r="K229" s="53"/>
      <c r="L229" s="73">
        <v>7.3372999999999999</v>
      </c>
      <c r="M229" s="52" t="s">
        <v>38</v>
      </c>
      <c r="N229" s="92" t="s">
        <v>42</v>
      </c>
      <c r="O229" s="99" t="s">
        <v>96</v>
      </c>
      <c r="P229" s="54"/>
      <c r="Q229" s="73">
        <v>26.329599999999999</v>
      </c>
      <c r="R229" s="52" t="s">
        <v>35</v>
      </c>
      <c r="S229" s="92" t="s">
        <v>42</v>
      </c>
      <c r="T229" s="99" t="s">
        <v>750</v>
      </c>
      <c r="U229" s="54"/>
      <c r="V229" s="118">
        <v>82</v>
      </c>
      <c r="W229" s="54"/>
      <c r="X229" s="11">
        <v>25</v>
      </c>
      <c r="Y229" s="54"/>
      <c r="Z229" s="75">
        <v>10.032693603533904</v>
      </c>
      <c r="AA229" s="52" t="s">
        <v>38</v>
      </c>
      <c r="AB229" s="54"/>
      <c r="AC229" s="75">
        <v>6.2</v>
      </c>
      <c r="AD229" s="59"/>
      <c r="AE229" s="75">
        <v>6.1</v>
      </c>
      <c r="AF229" s="59"/>
      <c r="AG229" s="75">
        <v>6</v>
      </c>
      <c r="AH229" s="54"/>
      <c r="AI229" s="103">
        <v>56.052999999999997</v>
      </c>
      <c r="AJ229" s="52" t="s">
        <v>35</v>
      </c>
      <c r="AK229" s="54"/>
      <c r="AL229" s="55" t="s">
        <v>44</v>
      </c>
      <c r="AM229" s="56"/>
      <c r="AN229" s="55">
        <v>1.4225461079637625</v>
      </c>
      <c r="AO229" s="57"/>
      <c r="AP229" s="58">
        <v>10</v>
      </c>
      <c r="AQ229" s="54"/>
      <c r="AR229" s="58">
        <v>4</v>
      </c>
      <c r="AS229" s="54"/>
      <c r="AT229" s="104">
        <v>16</v>
      </c>
      <c r="AU229" s="54"/>
      <c r="AV229" s="75">
        <v>1.7</v>
      </c>
      <c r="AW229" s="54"/>
      <c r="AX229" s="75">
        <v>11.183333333333334</v>
      </c>
      <c r="AY229" s="59"/>
      <c r="AZ229" s="75">
        <v>2.8666666666666667</v>
      </c>
      <c r="BA229" s="59"/>
      <c r="BB229" s="75">
        <v>15.566666666666666</v>
      </c>
      <c r="BC229" s="57"/>
      <c r="BD229" s="55">
        <v>6.5</v>
      </c>
      <c r="BE229" s="70"/>
      <c r="BF229" s="55">
        <v>93.5</v>
      </c>
      <c r="BG229" s="54"/>
      <c r="BH229" s="60">
        <v>7800</v>
      </c>
    </row>
    <row r="230" spans="1:60" s="61" customFormat="1" ht="15.75" customHeight="1" x14ac:dyDescent="0.3">
      <c r="A230" s="8" t="s">
        <v>448</v>
      </c>
      <c r="B230" s="8" t="s">
        <v>449</v>
      </c>
      <c r="C230" s="123"/>
      <c r="D230" s="73">
        <v>11.2141</v>
      </c>
      <c r="E230" s="52" t="s">
        <v>38</v>
      </c>
      <c r="F230" s="85" t="s">
        <v>39</v>
      </c>
      <c r="G230" s="99" t="s">
        <v>133</v>
      </c>
      <c r="H230" s="13"/>
      <c r="I230" s="74">
        <v>0.66222999999999999</v>
      </c>
      <c r="J230" s="89" t="s">
        <v>36</v>
      </c>
      <c r="K230" s="53"/>
      <c r="L230" s="81">
        <v>5.5296000000000003</v>
      </c>
      <c r="M230" s="52" t="s">
        <v>38</v>
      </c>
      <c r="N230" s="75" t="s">
        <v>39</v>
      </c>
      <c r="O230" s="99" t="s">
        <v>728</v>
      </c>
      <c r="P230" s="54"/>
      <c r="Q230" s="73">
        <v>26.409500000000001</v>
      </c>
      <c r="R230" s="52" t="s">
        <v>35</v>
      </c>
      <c r="S230" s="75" t="s">
        <v>39</v>
      </c>
      <c r="T230" s="99" t="s">
        <v>736</v>
      </c>
      <c r="U230" s="54"/>
      <c r="V230" s="117">
        <v>51</v>
      </c>
      <c r="W230" s="54"/>
      <c r="X230" s="11">
        <v>4</v>
      </c>
      <c r="Y230" s="54"/>
      <c r="Z230" s="92">
        <v>7.1663975581163877</v>
      </c>
      <c r="AA230" s="52" t="s">
        <v>38</v>
      </c>
      <c r="AB230" s="54"/>
      <c r="AC230" s="52" t="s">
        <v>43</v>
      </c>
      <c r="AD230" s="59"/>
      <c r="AE230" s="52" t="s">
        <v>43</v>
      </c>
      <c r="AF230" s="59"/>
      <c r="AG230" s="52" t="s">
        <v>43</v>
      </c>
      <c r="AH230" s="54"/>
      <c r="AI230" s="101">
        <v>22.637</v>
      </c>
      <c r="AJ230" s="52" t="s">
        <v>35</v>
      </c>
      <c r="AK230" s="54"/>
      <c r="AL230" s="55" t="s">
        <v>44</v>
      </c>
      <c r="AM230" s="63"/>
      <c r="AN230" s="55">
        <v>0.28754064276392916</v>
      </c>
      <c r="AO230" s="57"/>
      <c r="AP230" s="58">
        <v>9</v>
      </c>
      <c r="AQ230" s="54"/>
      <c r="AR230" s="58">
        <v>5</v>
      </c>
      <c r="AS230" s="54"/>
      <c r="AT230" s="106">
        <v>13</v>
      </c>
      <c r="AU230" s="54"/>
      <c r="AV230" s="75">
        <v>1.5333333333333334</v>
      </c>
      <c r="AW230" s="54"/>
      <c r="AX230" s="91">
        <v>16.350000000000001</v>
      </c>
      <c r="AY230" s="59"/>
      <c r="AZ230" s="75">
        <v>2.8833333333333333</v>
      </c>
      <c r="BA230" s="59"/>
      <c r="BB230" s="91">
        <v>21.266666666666666</v>
      </c>
      <c r="BC230" s="57"/>
      <c r="BD230" s="55">
        <v>4.5</v>
      </c>
      <c r="BE230" s="70"/>
      <c r="BF230" s="55">
        <v>95.5</v>
      </c>
      <c r="BG230" s="54"/>
      <c r="BH230" s="60">
        <v>8300</v>
      </c>
    </row>
    <row r="231" spans="1:60" s="61" customFormat="1" ht="15.75" customHeight="1" x14ac:dyDescent="0.3">
      <c r="A231" s="8" t="s">
        <v>450</v>
      </c>
      <c r="B231" s="8" t="s">
        <v>451</v>
      </c>
      <c r="C231" s="123"/>
      <c r="D231" s="73">
        <v>11.5566</v>
      </c>
      <c r="E231" s="52" t="s">
        <v>38</v>
      </c>
      <c r="F231" s="83" t="s">
        <v>36</v>
      </c>
      <c r="G231" s="99" t="s">
        <v>113</v>
      </c>
      <c r="H231" s="13"/>
      <c r="I231" s="74">
        <v>0.60765000000000002</v>
      </c>
      <c r="J231" s="76" t="s">
        <v>39</v>
      </c>
      <c r="K231" s="53"/>
      <c r="L231" s="73">
        <v>8.5020000000000007</v>
      </c>
      <c r="M231" s="52" t="s">
        <v>41</v>
      </c>
      <c r="N231" s="75" t="s">
        <v>39</v>
      </c>
      <c r="O231" s="99" t="s">
        <v>96</v>
      </c>
      <c r="P231" s="54"/>
      <c r="Q231" s="73">
        <v>34.924300000000002</v>
      </c>
      <c r="R231" s="52" t="s">
        <v>38</v>
      </c>
      <c r="S231" s="91" t="s">
        <v>36</v>
      </c>
      <c r="T231" s="99" t="s">
        <v>705</v>
      </c>
      <c r="U231" s="54"/>
      <c r="V231" s="118">
        <v>186</v>
      </c>
      <c r="W231" s="54"/>
      <c r="X231" s="11">
        <v>-19</v>
      </c>
      <c r="Y231" s="54"/>
      <c r="Z231" s="75">
        <v>8.501972763141147</v>
      </c>
      <c r="AA231" s="52" t="s">
        <v>38</v>
      </c>
      <c r="AB231" s="54"/>
      <c r="AC231" s="91">
        <v>5.2</v>
      </c>
      <c r="AD231" s="59"/>
      <c r="AE231" s="91">
        <v>5.2</v>
      </c>
      <c r="AF231" s="59"/>
      <c r="AG231" s="91">
        <v>5.3</v>
      </c>
      <c r="AH231" s="54"/>
      <c r="AI231" s="101">
        <v>24.655000000000001</v>
      </c>
      <c r="AJ231" s="52" t="s">
        <v>41</v>
      </c>
      <c r="AK231" s="54"/>
      <c r="AL231" s="55" t="s">
        <v>44</v>
      </c>
      <c r="AM231" s="56"/>
      <c r="AN231" s="55">
        <v>8.1710576555937386</v>
      </c>
      <c r="AO231" s="57"/>
      <c r="AP231" s="58">
        <v>10</v>
      </c>
      <c r="AQ231" s="54"/>
      <c r="AR231" s="58">
        <v>5</v>
      </c>
      <c r="AS231" s="54"/>
      <c r="AT231" s="104">
        <v>16</v>
      </c>
      <c r="AU231" s="54"/>
      <c r="AV231" s="91">
        <v>2.0666666666666669</v>
      </c>
      <c r="AW231" s="54"/>
      <c r="AX231" s="75">
        <v>12.733333333333333</v>
      </c>
      <c r="AY231" s="59"/>
      <c r="AZ231" s="92">
        <v>2.75</v>
      </c>
      <c r="BA231" s="59"/>
      <c r="BB231" s="75">
        <v>17.55</v>
      </c>
      <c r="BC231" s="57"/>
      <c r="BD231" s="55">
        <v>14.3</v>
      </c>
      <c r="BE231" s="70"/>
      <c r="BF231" s="55">
        <v>85.7</v>
      </c>
      <c r="BG231" s="54"/>
      <c r="BH231" s="60">
        <v>9700</v>
      </c>
    </row>
    <row r="232" spans="1:60" s="61" customFormat="1" ht="15.75" customHeight="1" x14ac:dyDescent="0.3">
      <c r="A232" s="8" t="s">
        <v>456</v>
      </c>
      <c r="B232" s="8" t="s">
        <v>457</v>
      </c>
      <c r="C232" s="123"/>
      <c r="D232" s="73">
        <v>10.693199999999999</v>
      </c>
      <c r="E232" s="52" t="s">
        <v>38</v>
      </c>
      <c r="F232" s="85" t="s">
        <v>39</v>
      </c>
      <c r="G232" s="99" t="s">
        <v>205</v>
      </c>
      <c r="H232" s="13"/>
      <c r="I232" s="86">
        <v>0.25074000000000002</v>
      </c>
      <c r="J232" s="76" t="s">
        <v>39</v>
      </c>
      <c r="K232" s="53"/>
      <c r="L232" s="73">
        <v>9.4863999999999997</v>
      </c>
      <c r="M232" s="52" t="s">
        <v>35</v>
      </c>
      <c r="N232" s="75" t="s">
        <v>39</v>
      </c>
      <c r="O232" s="99" t="s">
        <v>182</v>
      </c>
      <c r="P232" s="54"/>
      <c r="Q232" s="73">
        <v>29.0486</v>
      </c>
      <c r="R232" s="52" t="s">
        <v>35</v>
      </c>
      <c r="S232" s="92" t="s">
        <v>42</v>
      </c>
      <c r="T232" s="99" t="s">
        <v>108</v>
      </c>
      <c r="U232" s="54"/>
      <c r="V232" s="118">
        <v>154</v>
      </c>
      <c r="W232" s="54"/>
      <c r="X232" s="11">
        <v>51</v>
      </c>
      <c r="Y232" s="54"/>
      <c r="Z232" s="75">
        <v>7.6059500420993542</v>
      </c>
      <c r="AA232" s="52" t="s">
        <v>38</v>
      </c>
      <c r="AB232" s="54"/>
      <c r="AC232" s="75">
        <v>6.1</v>
      </c>
      <c r="AD232" s="59"/>
      <c r="AE232" s="75">
        <v>6</v>
      </c>
      <c r="AF232" s="59"/>
      <c r="AG232" s="75">
        <v>6.4</v>
      </c>
      <c r="AH232" s="54"/>
      <c r="AI232" s="101">
        <v>49.883000000000003</v>
      </c>
      <c r="AJ232" s="52" t="s">
        <v>35</v>
      </c>
      <c r="AK232" s="54"/>
      <c r="AL232" s="55" t="s">
        <v>44</v>
      </c>
      <c r="AM232" s="56"/>
      <c r="AN232" s="55">
        <v>2.048835251192815</v>
      </c>
      <c r="AO232" s="57"/>
      <c r="AP232" s="58">
        <v>9</v>
      </c>
      <c r="AQ232" s="54"/>
      <c r="AR232" s="58">
        <v>5</v>
      </c>
      <c r="AS232" s="54"/>
      <c r="AT232" s="104">
        <v>15</v>
      </c>
      <c r="AU232" s="54"/>
      <c r="AV232" s="75">
        <v>1.6</v>
      </c>
      <c r="AW232" s="54"/>
      <c r="AX232" s="92">
        <v>8.0833333333333339</v>
      </c>
      <c r="AY232" s="59"/>
      <c r="AZ232" s="92">
        <v>2.7166666666666668</v>
      </c>
      <c r="BA232" s="59"/>
      <c r="BB232" s="75">
        <v>16.483333333333334</v>
      </c>
      <c r="BC232" s="57"/>
      <c r="BD232" s="55">
        <v>0</v>
      </c>
      <c r="BE232" s="70"/>
      <c r="BF232" s="55">
        <v>100</v>
      </c>
      <c r="BG232" s="54"/>
      <c r="BH232" s="60">
        <v>5600</v>
      </c>
    </row>
    <row r="233" spans="1:60" s="61" customFormat="1" ht="15.75" customHeight="1" x14ac:dyDescent="0.3">
      <c r="A233" s="8" t="s">
        <v>471</v>
      </c>
      <c r="B233" s="8" t="s">
        <v>472</v>
      </c>
      <c r="C233" s="123"/>
      <c r="D233" s="73">
        <v>10.2661</v>
      </c>
      <c r="E233" s="52" t="s">
        <v>38</v>
      </c>
      <c r="F233" s="85" t="s">
        <v>39</v>
      </c>
      <c r="G233" s="99" t="s">
        <v>473</v>
      </c>
      <c r="H233" s="13"/>
      <c r="I233" s="74">
        <v>0.59548999999999996</v>
      </c>
      <c r="J233" s="76" t="s">
        <v>39</v>
      </c>
      <c r="K233" s="53"/>
      <c r="L233" s="73">
        <v>9.6030999999999995</v>
      </c>
      <c r="M233" s="52" t="s">
        <v>41</v>
      </c>
      <c r="N233" s="75" t="s">
        <v>39</v>
      </c>
      <c r="O233" s="99" t="s">
        <v>169</v>
      </c>
      <c r="P233" s="54"/>
      <c r="Q233" s="73">
        <v>34.079500000000003</v>
      </c>
      <c r="R233" s="52" t="s">
        <v>38</v>
      </c>
      <c r="S233" s="75" t="s">
        <v>39</v>
      </c>
      <c r="T233" s="99" t="s">
        <v>212</v>
      </c>
      <c r="U233" s="54"/>
      <c r="V233" s="118">
        <v>164</v>
      </c>
      <c r="W233" s="54"/>
      <c r="X233" s="11">
        <v>-23</v>
      </c>
      <c r="Y233" s="54"/>
      <c r="Z233" s="75">
        <v>9.5459118346442295</v>
      </c>
      <c r="AA233" s="52" t="s">
        <v>38</v>
      </c>
      <c r="AB233" s="54"/>
      <c r="AC233" s="52" t="s">
        <v>43</v>
      </c>
      <c r="AD233" s="59"/>
      <c r="AE233" s="52" t="s">
        <v>43</v>
      </c>
      <c r="AF233" s="59"/>
      <c r="AG233" s="52" t="s">
        <v>43</v>
      </c>
      <c r="AH233" s="54"/>
      <c r="AI233" s="101">
        <v>49.338000000000001</v>
      </c>
      <c r="AJ233" s="52" t="s">
        <v>35</v>
      </c>
      <c r="AK233" s="54"/>
      <c r="AL233" s="55" t="s">
        <v>44</v>
      </c>
      <c r="AM233" s="56"/>
      <c r="AN233" s="55">
        <v>1.1089262849826231</v>
      </c>
      <c r="AO233" s="57"/>
      <c r="AP233" s="58">
        <v>9</v>
      </c>
      <c r="AQ233" s="54"/>
      <c r="AR233" s="58">
        <v>4</v>
      </c>
      <c r="AS233" s="54"/>
      <c r="AT233" s="104">
        <v>16</v>
      </c>
      <c r="AU233" s="54"/>
      <c r="AV233" s="75">
        <v>1.6833333333333333</v>
      </c>
      <c r="AW233" s="54"/>
      <c r="AX233" s="75">
        <v>10.616666666666667</v>
      </c>
      <c r="AY233" s="59"/>
      <c r="AZ233" s="75">
        <v>2.85</v>
      </c>
      <c r="BA233" s="59"/>
      <c r="BB233" s="75">
        <v>16</v>
      </c>
      <c r="BC233" s="57"/>
      <c r="BD233" s="55">
        <v>4.7</v>
      </c>
      <c r="BE233" s="70"/>
      <c r="BF233" s="55">
        <v>95.3</v>
      </c>
      <c r="BG233" s="54"/>
      <c r="BH233" s="60">
        <v>8100</v>
      </c>
    </row>
    <row r="234" spans="1:60" s="61" customFormat="1" ht="15.75" customHeight="1" x14ac:dyDescent="0.3">
      <c r="A234" s="8" t="s">
        <v>484</v>
      </c>
      <c r="B234" s="8" t="s">
        <v>485</v>
      </c>
      <c r="C234" s="123"/>
      <c r="D234" s="73">
        <v>11.497400000000001</v>
      </c>
      <c r="E234" s="52" t="s">
        <v>35</v>
      </c>
      <c r="F234" s="85" t="s">
        <v>39</v>
      </c>
      <c r="G234" s="99" t="s">
        <v>50</v>
      </c>
      <c r="H234" s="13"/>
      <c r="I234" s="74">
        <v>0.59184999999999999</v>
      </c>
      <c r="J234" s="76" t="s">
        <v>39</v>
      </c>
      <c r="K234" s="53"/>
      <c r="L234" s="73">
        <v>7.4751000000000003</v>
      </c>
      <c r="M234" s="52" t="s">
        <v>38</v>
      </c>
      <c r="N234" s="92" t="s">
        <v>42</v>
      </c>
      <c r="O234" s="99" t="s">
        <v>724</v>
      </c>
      <c r="P234" s="54"/>
      <c r="Q234" s="73">
        <v>30.694299999999998</v>
      </c>
      <c r="R234" s="52" t="s">
        <v>38</v>
      </c>
      <c r="S234" s="92" t="s">
        <v>42</v>
      </c>
      <c r="T234" s="99" t="s">
        <v>53</v>
      </c>
      <c r="U234" s="54"/>
      <c r="V234" s="118">
        <v>143</v>
      </c>
      <c r="W234" s="54"/>
      <c r="X234" s="11">
        <v>7</v>
      </c>
      <c r="Y234" s="54"/>
      <c r="Z234" s="91">
        <v>12.032593308704209</v>
      </c>
      <c r="AA234" s="52" t="s">
        <v>38</v>
      </c>
      <c r="AB234" s="54"/>
      <c r="AC234" s="75">
        <v>5.9</v>
      </c>
      <c r="AD234" s="59"/>
      <c r="AE234" s="75">
        <v>5.9</v>
      </c>
      <c r="AF234" s="59"/>
      <c r="AG234" s="75">
        <v>5.8</v>
      </c>
      <c r="AH234" s="54"/>
      <c r="AI234" s="101">
        <v>30.596</v>
      </c>
      <c r="AJ234" s="52" t="s">
        <v>35</v>
      </c>
      <c r="AK234" s="54"/>
      <c r="AL234" s="55" t="s">
        <v>44</v>
      </c>
      <c r="AM234" s="56"/>
      <c r="AN234" s="55">
        <v>1.4846528329247659</v>
      </c>
      <c r="AO234" s="57"/>
      <c r="AP234" s="58">
        <v>10</v>
      </c>
      <c r="AQ234" s="54"/>
      <c r="AR234" s="58">
        <v>5</v>
      </c>
      <c r="AS234" s="54"/>
      <c r="AT234" s="104">
        <v>15</v>
      </c>
      <c r="AU234" s="54"/>
      <c r="AV234" s="91">
        <v>2</v>
      </c>
      <c r="AW234" s="54"/>
      <c r="AX234" s="75">
        <v>11.333333333333334</v>
      </c>
      <c r="AY234" s="59"/>
      <c r="AZ234" s="75">
        <v>2.9333333333333331</v>
      </c>
      <c r="BA234" s="59"/>
      <c r="BB234" s="75">
        <v>15.333333333333334</v>
      </c>
      <c r="BC234" s="57"/>
      <c r="BD234" s="55">
        <v>3.9</v>
      </c>
      <c r="BE234" s="70"/>
      <c r="BF234" s="55">
        <v>96.1</v>
      </c>
      <c r="BG234" s="54"/>
      <c r="BH234" s="60">
        <v>7100</v>
      </c>
    </row>
    <row r="235" spans="1:60" s="61" customFormat="1" ht="15.75" customHeight="1" x14ac:dyDescent="0.3">
      <c r="A235" s="8" t="s">
        <v>488</v>
      </c>
      <c r="B235" s="8" t="s">
        <v>489</v>
      </c>
      <c r="C235" s="123"/>
      <c r="D235" s="82">
        <v>12.7713</v>
      </c>
      <c r="E235" s="52" t="s">
        <v>38</v>
      </c>
      <c r="F235" s="83" t="s">
        <v>36</v>
      </c>
      <c r="G235" s="99" t="s">
        <v>113</v>
      </c>
      <c r="H235" s="13"/>
      <c r="I235" s="74">
        <v>0.52878999999999998</v>
      </c>
      <c r="J235" s="76" t="s">
        <v>39</v>
      </c>
      <c r="K235" s="53"/>
      <c r="L235" s="82">
        <v>11.533099999999999</v>
      </c>
      <c r="M235" s="52" t="s">
        <v>38</v>
      </c>
      <c r="N235" s="91" t="s">
        <v>36</v>
      </c>
      <c r="O235" s="99" t="s">
        <v>240</v>
      </c>
      <c r="P235" s="54"/>
      <c r="Q235" s="82">
        <v>40.100499999999997</v>
      </c>
      <c r="R235" s="52" t="s">
        <v>35</v>
      </c>
      <c r="S235" s="91" t="s">
        <v>36</v>
      </c>
      <c r="T235" s="99" t="s">
        <v>716</v>
      </c>
      <c r="U235" s="54"/>
      <c r="V235" s="119">
        <v>267</v>
      </c>
      <c r="W235" s="54"/>
      <c r="X235" s="11">
        <v>6</v>
      </c>
      <c r="Y235" s="54"/>
      <c r="Z235" s="75">
        <v>9.9234075672615987</v>
      </c>
      <c r="AA235" s="52" t="s">
        <v>38</v>
      </c>
      <c r="AB235" s="54"/>
      <c r="AC235" s="91">
        <v>4.8</v>
      </c>
      <c r="AD235" s="59"/>
      <c r="AE235" s="91">
        <v>4.8</v>
      </c>
      <c r="AF235" s="59"/>
      <c r="AG235" s="91">
        <v>5.4</v>
      </c>
      <c r="AH235" s="54"/>
      <c r="AI235" s="103">
        <v>61.609000000000002</v>
      </c>
      <c r="AJ235" s="52" t="s">
        <v>38</v>
      </c>
      <c r="AK235" s="54"/>
      <c r="AL235" s="55" t="s">
        <v>44</v>
      </c>
      <c r="AM235" s="56"/>
      <c r="AN235" s="55">
        <v>0.60141864044009696</v>
      </c>
      <c r="AO235" s="57"/>
      <c r="AP235" s="58">
        <v>10</v>
      </c>
      <c r="AQ235" s="54"/>
      <c r="AR235" s="58">
        <v>5</v>
      </c>
      <c r="AS235" s="54"/>
      <c r="AT235" s="106">
        <v>14</v>
      </c>
      <c r="AU235" s="54"/>
      <c r="AV235" s="75">
        <v>1.6833333333333333</v>
      </c>
      <c r="AW235" s="54"/>
      <c r="AX235" s="75">
        <v>12.366666666666667</v>
      </c>
      <c r="AY235" s="59"/>
      <c r="AZ235" s="75">
        <v>2.9333333333333331</v>
      </c>
      <c r="BA235" s="59"/>
      <c r="BB235" s="92">
        <v>11.05</v>
      </c>
      <c r="BC235" s="57"/>
      <c r="BD235" s="55">
        <v>3.7</v>
      </c>
      <c r="BE235" s="70"/>
      <c r="BF235" s="55">
        <v>96.3</v>
      </c>
      <c r="BG235" s="54"/>
      <c r="BH235" s="60">
        <v>9500</v>
      </c>
    </row>
    <row r="236" spans="1:60" s="61" customFormat="1" ht="15.75" customHeight="1" x14ac:dyDescent="0.3">
      <c r="A236" s="8" t="s">
        <v>492</v>
      </c>
      <c r="B236" s="8" t="s">
        <v>493</v>
      </c>
      <c r="C236" s="123"/>
      <c r="D236" s="82">
        <v>13.126300000000001</v>
      </c>
      <c r="E236" s="52" t="s">
        <v>38</v>
      </c>
      <c r="F236" s="83" t="s">
        <v>36</v>
      </c>
      <c r="G236" s="99" t="s">
        <v>129</v>
      </c>
      <c r="H236" s="13"/>
      <c r="I236" s="74">
        <v>0.67720000000000002</v>
      </c>
      <c r="J236" s="76" t="s">
        <v>39</v>
      </c>
      <c r="K236" s="53"/>
      <c r="L236" s="73">
        <v>7.3506999999999998</v>
      </c>
      <c r="M236" s="52" t="s">
        <v>35</v>
      </c>
      <c r="N236" s="92" t="s">
        <v>42</v>
      </c>
      <c r="O236" s="99" t="s">
        <v>528</v>
      </c>
      <c r="P236" s="54"/>
      <c r="Q236" s="73">
        <v>32.2532</v>
      </c>
      <c r="R236" s="52" t="s">
        <v>35</v>
      </c>
      <c r="S236" s="91" t="s">
        <v>36</v>
      </c>
      <c r="T236" s="99" t="s">
        <v>137</v>
      </c>
      <c r="U236" s="54"/>
      <c r="V236" s="118">
        <v>188</v>
      </c>
      <c r="W236" s="54"/>
      <c r="X236" s="11">
        <v>45</v>
      </c>
      <c r="Y236" s="54"/>
      <c r="Z236" s="91">
        <v>11.55115511551155</v>
      </c>
      <c r="AA236" s="52" t="s">
        <v>41</v>
      </c>
      <c r="AB236" s="54"/>
      <c r="AC236" s="52" t="s">
        <v>43</v>
      </c>
      <c r="AD236" s="59"/>
      <c r="AE236" s="52" t="s">
        <v>43</v>
      </c>
      <c r="AF236" s="59"/>
      <c r="AG236" s="52" t="s">
        <v>43</v>
      </c>
      <c r="AH236" s="54"/>
      <c r="AI236" s="102">
        <v>6.77</v>
      </c>
      <c r="AJ236" s="52" t="s">
        <v>35</v>
      </c>
      <c r="AK236" s="54"/>
      <c r="AL236" s="55" t="s">
        <v>44</v>
      </c>
      <c r="AM236" s="56"/>
      <c r="AN236" s="55">
        <v>1.4251425142514251</v>
      </c>
      <c r="AO236" s="57"/>
      <c r="AP236" s="58">
        <v>10</v>
      </c>
      <c r="AQ236" s="54"/>
      <c r="AR236" s="58">
        <v>5</v>
      </c>
      <c r="AS236" s="54"/>
      <c r="AT236" s="104">
        <v>15</v>
      </c>
      <c r="AU236" s="54"/>
      <c r="AV236" s="92">
        <v>1.3833333333333333</v>
      </c>
      <c r="AW236" s="54"/>
      <c r="AX236" s="91">
        <v>18.649999999999999</v>
      </c>
      <c r="AY236" s="59"/>
      <c r="AZ236" s="52" t="s">
        <v>43</v>
      </c>
      <c r="BA236" s="59"/>
      <c r="BB236" s="52" t="s">
        <v>43</v>
      </c>
      <c r="BC236" s="57"/>
      <c r="BD236" s="55">
        <v>0</v>
      </c>
      <c r="BE236" s="70"/>
      <c r="BF236" s="55">
        <v>100</v>
      </c>
      <c r="BG236" s="54"/>
      <c r="BH236" s="60">
        <v>11400</v>
      </c>
    </row>
    <row r="237" spans="1:60" s="61" customFormat="1" ht="15.75" customHeight="1" x14ac:dyDescent="0.3">
      <c r="A237" s="8" t="s">
        <v>498</v>
      </c>
      <c r="B237" s="8" t="s">
        <v>499</v>
      </c>
      <c r="C237" s="123"/>
      <c r="D237" s="73">
        <v>10.2476</v>
      </c>
      <c r="E237" s="52" t="s">
        <v>38</v>
      </c>
      <c r="F237" s="84" t="s">
        <v>42</v>
      </c>
      <c r="G237" s="99" t="s">
        <v>174</v>
      </c>
      <c r="H237" s="13"/>
      <c r="I237" s="74">
        <v>0.55037999999999998</v>
      </c>
      <c r="J237" s="76" t="s">
        <v>39</v>
      </c>
      <c r="K237" s="53"/>
      <c r="L237" s="81">
        <v>6.3510999999999997</v>
      </c>
      <c r="M237" s="52" t="s">
        <v>35</v>
      </c>
      <c r="N237" s="92" t="s">
        <v>42</v>
      </c>
      <c r="O237" s="99" t="s">
        <v>133</v>
      </c>
      <c r="P237" s="54"/>
      <c r="Q237" s="81">
        <v>21.292899999999999</v>
      </c>
      <c r="R237" s="52" t="s">
        <v>35</v>
      </c>
      <c r="S237" s="92" t="s">
        <v>42</v>
      </c>
      <c r="T237" s="99" t="s">
        <v>758</v>
      </c>
      <c r="U237" s="54"/>
      <c r="V237" s="117">
        <v>50</v>
      </c>
      <c r="W237" s="54"/>
      <c r="X237" s="11">
        <v>19</v>
      </c>
      <c r="Y237" s="54"/>
      <c r="Z237" s="92">
        <v>6.9340042340379844</v>
      </c>
      <c r="AA237" s="52" t="s">
        <v>38</v>
      </c>
      <c r="AB237" s="54"/>
      <c r="AC237" s="52" t="s">
        <v>43</v>
      </c>
      <c r="AD237" s="59"/>
      <c r="AE237" s="52" t="s">
        <v>43</v>
      </c>
      <c r="AF237" s="59"/>
      <c r="AG237" s="52" t="s">
        <v>43</v>
      </c>
      <c r="AH237" s="54"/>
      <c r="AI237" s="102">
        <v>4.59</v>
      </c>
      <c r="AJ237" s="52" t="s">
        <v>43</v>
      </c>
      <c r="AK237" s="54"/>
      <c r="AL237" s="55" t="s">
        <v>44</v>
      </c>
      <c r="AM237" s="56"/>
      <c r="AN237" s="55">
        <v>7.4862700579879116</v>
      </c>
      <c r="AO237" s="57"/>
      <c r="AP237" s="58">
        <v>10</v>
      </c>
      <c r="AQ237" s="54"/>
      <c r="AR237" s="58">
        <v>5</v>
      </c>
      <c r="AS237" s="54"/>
      <c r="AT237" s="105">
        <v>11</v>
      </c>
      <c r="AU237" s="54"/>
      <c r="AV237" s="92">
        <v>1.2666666666666666</v>
      </c>
      <c r="AW237" s="54"/>
      <c r="AX237" s="91">
        <v>16.166666666666668</v>
      </c>
      <c r="AY237" s="59"/>
      <c r="AZ237" s="91">
        <v>3.5166666666666666</v>
      </c>
      <c r="BA237" s="59"/>
      <c r="BB237" s="91">
        <v>19.516666666666666</v>
      </c>
      <c r="BC237" s="57"/>
      <c r="BD237" s="55">
        <v>20.8</v>
      </c>
      <c r="BE237" s="70"/>
      <c r="BF237" s="55">
        <v>79.2</v>
      </c>
      <c r="BG237" s="54"/>
      <c r="BH237" s="60">
        <v>7700</v>
      </c>
    </row>
    <row r="238" spans="1:60" s="61" customFormat="1" ht="15.75" customHeight="1" x14ac:dyDescent="0.3">
      <c r="A238" s="8" t="s">
        <v>518</v>
      </c>
      <c r="B238" s="8" t="s">
        <v>519</v>
      </c>
      <c r="C238" s="123"/>
      <c r="D238" s="82">
        <v>13.5235</v>
      </c>
      <c r="E238" s="52" t="s">
        <v>41</v>
      </c>
      <c r="F238" s="83" t="s">
        <v>36</v>
      </c>
      <c r="G238" s="99" t="s">
        <v>96</v>
      </c>
      <c r="H238" s="13"/>
      <c r="I238" s="74">
        <v>0.61207</v>
      </c>
      <c r="J238" s="76" t="s">
        <v>39</v>
      </c>
      <c r="K238" s="53"/>
      <c r="L238" s="73">
        <v>7.7862</v>
      </c>
      <c r="M238" s="52" t="s">
        <v>38</v>
      </c>
      <c r="N238" s="92" t="s">
        <v>42</v>
      </c>
      <c r="O238" s="99" t="s">
        <v>125</v>
      </c>
      <c r="P238" s="54"/>
      <c r="Q238" s="81">
        <v>25.735600000000002</v>
      </c>
      <c r="R238" s="52" t="s">
        <v>35</v>
      </c>
      <c r="S238" s="75" t="s">
        <v>39</v>
      </c>
      <c r="T238" s="99" t="s">
        <v>754</v>
      </c>
      <c r="U238" s="54"/>
      <c r="V238" s="118">
        <v>198</v>
      </c>
      <c r="W238" s="54"/>
      <c r="X238" s="11">
        <v>-6</v>
      </c>
      <c r="Y238" s="54"/>
      <c r="Z238" s="92">
        <v>6.966642078518154</v>
      </c>
      <c r="AA238" s="52" t="s">
        <v>41</v>
      </c>
      <c r="AB238" s="54"/>
      <c r="AC238" s="52" t="s">
        <v>43</v>
      </c>
      <c r="AD238" s="59"/>
      <c r="AE238" s="52" t="s">
        <v>43</v>
      </c>
      <c r="AF238" s="59"/>
      <c r="AG238" s="52" t="s">
        <v>43</v>
      </c>
      <c r="AH238" s="54"/>
      <c r="AI238" s="101">
        <v>40.371000000000002</v>
      </c>
      <c r="AJ238" s="52" t="s">
        <v>35</v>
      </c>
      <c r="AK238" s="54"/>
      <c r="AL238" s="55" t="s">
        <v>44</v>
      </c>
      <c r="AM238" s="56"/>
      <c r="AN238" s="55">
        <v>3.8521432669453324</v>
      </c>
      <c r="AO238" s="57"/>
      <c r="AP238" s="58">
        <v>9</v>
      </c>
      <c r="AQ238" s="54"/>
      <c r="AR238" s="58">
        <v>4</v>
      </c>
      <c r="AS238" s="54"/>
      <c r="AT238" s="104">
        <v>15</v>
      </c>
      <c r="AU238" s="54"/>
      <c r="AV238" s="75">
        <v>1.6</v>
      </c>
      <c r="AW238" s="54"/>
      <c r="AX238" s="91">
        <v>19.433333333333334</v>
      </c>
      <c r="AY238" s="59"/>
      <c r="AZ238" s="91">
        <v>3.1166666666666667</v>
      </c>
      <c r="BA238" s="59"/>
      <c r="BB238" s="91">
        <v>20.883333333333333</v>
      </c>
      <c r="BC238" s="57"/>
      <c r="BD238" s="55">
        <v>4.7</v>
      </c>
      <c r="BE238" s="70"/>
      <c r="BF238" s="55">
        <v>95.3</v>
      </c>
      <c r="BG238" s="54"/>
      <c r="BH238" s="60">
        <v>8200</v>
      </c>
    </row>
    <row r="239" spans="1:60" s="61" customFormat="1" ht="15.75" customHeight="1" x14ac:dyDescent="0.3">
      <c r="A239" s="8" t="s">
        <v>551</v>
      </c>
      <c r="B239" s="8" t="s">
        <v>552</v>
      </c>
      <c r="C239" s="123"/>
      <c r="D239" s="73">
        <v>11.5768</v>
      </c>
      <c r="E239" s="52" t="s">
        <v>35</v>
      </c>
      <c r="F239" s="83" t="s">
        <v>36</v>
      </c>
      <c r="G239" s="99" t="s">
        <v>316</v>
      </c>
      <c r="H239" s="13"/>
      <c r="I239" s="74">
        <v>0.56788000000000005</v>
      </c>
      <c r="J239" s="76" t="s">
        <v>39</v>
      </c>
      <c r="K239" s="53"/>
      <c r="L239" s="73">
        <v>7.1512000000000002</v>
      </c>
      <c r="M239" s="52" t="s">
        <v>35</v>
      </c>
      <c r="N239" s="75" t="s">
        <v>39</v>
      </c>
      <c r="O239" s="99" t="s">
        <v>133</v>
      </c>
      <c r="P239" s="54"/>
      <c r="Q239" s="73">
        <v>27.9894</v>
      </c>
      <c r="R239" s="52" t="s">
        <v>38</v>
      </c>
      <c r="S239" s="75" t="s">
        <v>39</v>
      </c>
      <c r="T239" s="99" t="s">
        <v>753</v>
      </c>
      <c r="U239" s="54"/>
      <c r="V239" s="118">
        <v>129</v>
      </c>
      <c r="W239" s="54"/>
      <c r="X239" s="11">
        <v>27</v>
      </c>
      <c r="Y239" s="54"/>
      <c r="Z239" s="75">
        <v>8.1184056271981238</v>
      </c>
      <c r="AA239" s="52" t="s">
        <v>41</v>
      </c>
      <c r="AB239" s="54"/>
      <c r="AC239" s="52" t="s">
        <v>43</v>
      </c>
      <c r="AD239" s="59"/>
      <c r="AE239" s="52" t="s">
        <v>43</v>
      </c>
      <c r="AF239" s="59"/>
      <c r="AG239" s="52" t="s">
        <v>43</v>
      </c>
      <c r="AH239" s="54"/>
      <c r="AI239" s="103">
        <v>69.588999999999999</v>
      </c>
      <c r="AJ239" s="52" t="s">
        <v>38</v>
      </c>
      <c r="AK239" s="54"/>
      <c r="AL239" s="55" t="s">
        <v>44</v>
      </c>
      <c r="AM239" s="56"/>
      <c r="AN239" s="55">
        <v>1.7584994138335288</v>
      </c>
      <c r="AO239" s="57"/>
      <c r="AP239" s="58">
        <v>10</v>
      </c>
      <c r="AQ239" s="54"/>
      <c r="AR239" s="58">
        <v>5</v>
      </c>
      <c r="AS239" s="54"/>
      <c r="AT239" s="104">
        <v>15</v>
      </c>
      <c r="AU239" s="54"/>
      <c r="AV239" s="92">
        <v>1.2666666666666666</v>
      </c>
      <c r="AW239" s="54"/>
      <c r="AX239" s="92">
        <v>9.1</v>
      </c>
      <c r="AY239" s="59"/>
      <c r="AZ239" s="75">
        <v>2.9333333333333331</v>
      </c>
      <c r="BA239" s="59"/>
      <c r="BB239" s="75">
        <v>16.633333333333333</v>
      </c>
      <c r="BC239" s="57"/>
      <c r="BD239" s="55">
        <v>0</v>
      </c>
      <c r="BE239" s="70"/>
      <c r="BF239" s="55">
        <v>100</v>
      </c>
      <c r="BG239" s="54"/>
      <c r="BH239" s="60">
        <v>9200</v>
      </c>
    </row>
    <row r="240" spans="1:60" s="61" customFormat="1" ht="15.75" customHeight="1" x14ac:dyDescent="0.3">
      <c r="A240" s="8" t="s">
        <v>560</v>
      </c>
      <c r="B240" s="8" t="s">
        <v>561</v>
      </c>
      <c r="C240" s="123"/>
      <c r="D240" s="73">
        <v>9.9323999999999995</v>
      </c>
      <c r="E240" s="52" t="s">
        <v>38</v>
      </c>
      <c r="F240" s="84" t="s">
        <v>42</v>
      </c>
      <c r="G240" s="99" t="s">
        <v>388</v>
      </c>
      <c r="H240" s="13"/>
      <c r="I240" s="74">
        <v>0.65917999999999999</v>
      </c>
      <c r="J240" s="89" t="s">
        <v>36</v>
      </c>
      <c r="K240" s="53"/>
      <c r="L240" s="73">
        <v>8.7988999999999997</v>
      </c>
      <c r="M240" s="52" t="s">
        <v>41</v>
      </c>
      <c r="N240" s="75" t="s">
        <v>39</v>
      </c>
      <c r="O240" s="99" t="s">
        <v>116</v>
      </c>
      <c r="P240" s="54"/>
      <c r="Q240" s="82">
        <v>48.105699999999999</v>
      </c>
      <c r="R240" s="52" t="s">
        <v>38</v>
      </c>
      <c r="S240" s="91" t="s">
        <v>36</v>
      </c>
      <c r="T240" s="99" t="s">
        <v>517</v>
      </c>
      <c r="U240" s="54"/>
      <c r="V240" s="118">
        <v>155</v>
      </c>
      <c r="W240" s="54"/>
      <c r="X240" s="11">
        <v>-31</v>
      </c>
      <c r="Y240" s="54"/>
      <c r="Z240" s="75">
        <v>9.5097210481825876</v>
      </c>
      <c r="AA240" s="52" t="s">
        <v>41</v>
      </c>
      <c r="AB240" s="54"/>
      <c r="AC240" s="75">
        <v>6.3</v>
      </c>
      <c r="AD240" s="59"/>
      <c r="AE240" s="75">
        <v>6.2</v>
      </c>
      <c r="AF240" s="59"/>
      <c r="AG240" s="75">
        <v>6.1</v>
      </c>
      <c r="AH240" s="54"/>
      <c r="AI240" s="103">
        <v>56.052999999999997</v>
      </c>
      <c r="AJ240" s="52" t="s">
        <v>35</v>
      </c>
      <c r="AK240" s="54"/>
      <c r="AL240" s="55" t="s">
        <v>44</v>
      </c>
      <c r="AM240" s="56"/>
      <c r="AN240" s="55">
        <v>1.2871743640974411</v>
      </c>
      <c r="AO240" s="57"/>
      <c r="AP240" s="58">
        <v>10</v>
      </c>
      <c r="AQ240" s="54"/>
      <c r="AR240" s="58">
        <v>4</v>
      </c>
      <c r="AS240" s="54"/>
      <c r="AT240" s="104">
        <v>16</v>
      </c>
      <c r="AU240" s="54"/>
      <c r="AV240" s="75">
        <v>1.5333333333333334</v>
      </c>
      <c r="AW240" s="54"/>
      <c r="AX240" s="75">
        <v>10.783333333333333</v>
      </c>
      <c r="AY240" s="59"/>
      <c r="AZ240" s="75">
        <v>3.0833333333333335</v>
      </c>
      <c r="BA240" s="59"/>
      <c r="BB240" s="75">
        <v>16</v>
      </c>
      <c r="BC240" s="57"/>
      <c r="BD240" s="55">
        <v>6.5</v>
      </c>
      <c r="BE240" s="70"/>
      <c r="BF240" s="55">
        <v>93.5</v>
      </c>
      <c r="BG240" s="54"/>
      <c r="BH240" s="60">
        <v>7800</v>
      </c>
    </row>
    <row r="241" spans="1:60" s="61" customFormat="1" ht="15.75" customHeight="1" x14ac:dyDescent="0.3">
      <c r="A241" s="8" t="s">
        <v>564</v>
      </c>
      <c r="B241" s="8" t="s">
        <v>565</v>
      </c>
      <c r="C241" s="123"/>
      <c r="D241" s="82">
        <v>12.334099999999999</v>
      </c>
      <c r="E241" s="52" t="s">
        <v>41</v>
      </c>
      <c r="F241" s="83" t="s">
        <v>36</v>
      </c>
      <c r="G241" s="99" t="s">
        <v>517</v>
      </c>
      <c r="H241" s="13"/>
      <c r="I241" s="87">
        <v>0.76646000000000003</v>
      </c>
      <c r="J241" s="89" t="s">
        <v>36</v>
      </c>
      <c r="K241" s="53"/>
      <c r="L241" s="81">
        <v>6.8757999999999999</v>
      </c>
      <c r="M241" s="52" t="s">
        <v>38</v>
      </c>
      <c r="N241" s="92" t="s">
        <v>42</v>
      </c>
      <c r="O241" s="99" t="s">
        <v>121</v>
      </c>
      <c r="P241" s="54"/>
      <c r="Q241" s="81">
        <v>24.215900000000001</v>
      </c>
      <c r="R241" s="52" t="s">
        <v>35</v>
      </c>
      <c r="S241" s="92" t="s">
        <v>42</v>
      </c>
      <c r="T241" s="99" t="s">
        <v>1166</v>
      </c>
      <c r="U241" s="54"/>
      <c r="V241" s="118">
        <v>131</v>
      </c>
      <c r="W241" s="54"/>
      <c r="X241" s="11">
        <v>-27</v>
      </c>
      <c r="Y241" s="54"/>
      <c r="Z241" s="92">
        <v>6.3932448733413754</v>
      </c>
      <c r="AA241" s="52" t="s">
        <v>35</v>
      </c>
      <c r="AB241" s="54"/>
      <c r="AC241" s="75">
        <v>5.6</v>
      </c>
      <c r="AD241" s="59"/>
      <c r="AE241" s="75">
        <v>5.4</v>
      </c>
      <c r="AF241" s="59"/>
      <c r="AG241" s="91">
        <v>5.4</v>
      </c>
      <c r="AH241" s="54"/>
      <c r="AI241" s="102">
        <v>9.6679999999999993</v>
      </c>
      <c r="AJ241" s="52" t="s">
        <v>35</v>
      </c>
      <c r="AK241" s="54"/>
      <c r="AL241" s="55" t="s">
        <v>44</v>
      </c>
      <c r="AM241" s="56"/>
      <c r="AN241" s="55">
        <v>1.3268998793727385</v>
      </c>
      <c r="AO241" s="57"/>
      <c r="AP241" s="58">
        <v>8</v>
      </c>
      <c r="AQ241" s="54"/>
      <c r="AR241" s="58">
        <v>5</v>
      </c>
      <c r="AS241" s="54"/>
      <c r="AT241" s="105">
        <v>8</v>
      </c>
      <c r="AU241" s="54"/>
      <c r="AV241" s="75">
        <v>1.5333333333333334</v>
      </c>
      <c r="AW241" s="54"/>
      <c r="AX241" s="91">
        <v>15.75</v>
      </c>
      <c r="AY241" s="59"/>
      <c r="AZ241" s="75">
        <v>2.8</v>
      </c>
      <c r="BA241" s="59"/>
      <c r="BB241" s="91">
        <v>18.183333333333334</v>
      </c>
      <c r="BC241" s="57"/>
      <c r="BD241" s="55">
        <v>4.5999999999999996</v>
      </c>
      <c r="BE241" s="70"/>
      <c r="BF241" s="55">
        <v>95.4</v>
      </c>
      <c r="BG241" s="54"/>
      <c r="BH241" s="60">
        <v>7200</v>
      </c>
    </row>
    <row r="242" spans="1:60" s="61" customFormat="1" ht="15.75" customHeight="1" x14ac:dyDescent="0.3">
      <c r="A242" s="8" t="s">
        <v>566</v>
      </c>
      <c r="B242" s="8" t="s">
        <v>567</v>
      </c>
      <c r="C242" s="123"/>
      <c r="D242" s="82">
        <v>13.2661</v>
      </c>
      <c r="E242" s="52" t="s">
        <v>38</v>
      </c>
      <c r="F242" s="83" t="s">
        <v>36</v>
      </c>
      <c r="G242" s="99" t="s">
        <v>191</v>
      </c>
      <c r="H242" s="13"/>
      <c r="I242" s="87">
        <v>0.85857000000000006</v>
      </c>
      <c r="J242" s="89" t="s">
        <v>36</v>
      </c>
      <c r="K242" s="53"/>
      <c r="L242" s="73">
        <v>10.263</v>
      </c>
      <c r="M242" s="52" t="s">
        <v>35</v>
      </c>
      <c r="N242" s="91" t="s">
        <v>36</v>
      </c>
      <c r="O242" s="99" t="s">
        <v>1151</v>
      </c>
      <c r="P242" s="54"/>
      <c r="Q242" s="73">
        <v>27.002300000000002</v>
      </c>
      <c r="R242" s="52" t="s">
        <v>38</v>
      </c>
      <c r="S242" s="75" t="s">
        <v>39</v>
      </c>
      <c r="T242" s="99" t="s">
        <v>667</v>
      </c>
      <c r="U242" s="54"/>
      <c r="V242" s="119">
        <v>252</v>
      </c>
      <c r="W242" s="54"/>
      <c r="X242" s="11">
        <v>-4</v>
      </c>
      <c r="Y242" s="54"/>
      <c r="Z242" s="75">
        <v>7.4948423993941455</v>
      </c>
      <c r="AA242" s="52" t="s">
        <v>38</v>
      </c>
      <c r="AB242" s="54"/>
      <c r="AC242" s="75">
        <v>6.3</v>
      </c>
      <c r="AD242" s="59"/>
      <c r="AE242" s="75">
        <v>6.1</v>
      </c>
      <c r="AF242" s="59"/>
      <c r="AG242" s="75">
        <v>5.8</v>
      </c>
      <c r="AH242" s="54"/>
      <c r="AI242" s="103">
        <v>61.609000000000002</v>
      </c>
      <c r="AJ242" s="52" t="s">
        <v>35</v>
      </c>
      <c r="AK242" s="54"/>
      <c r="AL242" s="55" t="s">
        <v>44</v>
      </c>
      <c r="AM242" s="56"/>
      <c r="AN242" s="55">
        <v>1.9063536416577442</v>
      </c>
      <c r="AO242" s="57"/>
      <c r="AP242" s="58">
        <v>10</v>
      </c>
      <c r="AQ242" s="54"/>
      <c r="AR242" s="58">
        <v>5</v>
      </c>
      <c r="AS242" s="54"/>
      <c r="AT242" s="104">
        <v>15</v>
      </c>
      <c r="AU242" s="54"/>
      <c r="AV242" s="75">
        <v>1.5833333333333333</v>
      </c>
      <c r="AW242" s="54"/>
      <c r="AX242" s="91">
        <v>14.266666666666667</v>
      </c>
      <c r="AY242" s="59"/>
      <c r="AZ242" s="75">
        <v>2.85</v>
      </c>
      <c r="BA242" s="59"/>
      <c r="BB242" s="75">
        <v>16</v>
      </c>
      <c r="BC242" s="57"/>
      <c r="BD242" s="55">
        <v>3.7</v>
      </c>
      <c r="BE242" s="70"/>
      <c r="BF242" s="55">
        <v>96.3</v>
      </c>
      <c r="BG242" s="54"/>
      <c r="BH242" s="60">
        <v>9900</v>
      </c>
    </row>
    <row r="243" spans="1:60" s="61" customFormat="1" ht="15.75" customHeight="1" x14ac:dyDescent="0.3">
      <c r="A243" s="8" t="s">
        <v>574</v>
      </c>
      <c r="B243" s="8" t="s">
        <v>575</v>
      </c>
      <c r="C243" s="123"/>
      <c r="D243" s="73">
        <v>9.8953000000000007</v>
      </c>
      <c r="E243" s="52" t="s">
        <v>35</v>
      </c>
      <c r="F243" s="85" t="s">
        <v>39</v>
      </c>
      <c r="G243" s="99" t="s">
        <v>53</v>
      </c>
      <c r="H243" s="13"/>
      <c r="I243" s="74">
        <v>0.47810000000000002</v>
      </c>
      <c r="J243" s="76" t="s">
        <v>39</v>
      </c>
      <c r="K243" s="53"/>
      <c r="L243" s="81">
        <v>4.8620000000000001</v>
      </c>
      <c r="M243" s="52" t="s">
        <v>35</v>
      </c>
      <c r="N243" s="75" t="s">
        <v>39</v>
      </c>
      <c r="O243" s="99" t="s">
        <v>745</v>
      </c>
      <c r="P243" s="54"/>
      <c r="Q243" s="81">
        <v>23.7958</v>
      </c>
      <c r="R243" s="52" t="s">
        <v>38</v>
      </c>
      <c r="S243" s="75" t="s">
        <v>39</v>
      </c>
      <c r="T243" s="99" t="s">
        <v>101</v>
      </c>
      <c r="U243" s="54"/>
      <c r="V243" s="117">
        <v>21</v>
      </c>
      <c r="W243" s="54"/>
      <c r="X243" s="11">
        <v>17</v>
      </c>
      <c r="Y243" s="54"/>
      <c r="Z243" s="75">
        <v>7.6463406798175164</v>
      </c>
      <c r="AA243" s="52" t="s">
        <v>35</v>
      </c>
      <c r="AB243" s="54"/>
      <c r="AC243" s="92">
        <v>8.1999999999999993</v>
      </c>
      <c r="AD243" s="59"/>
      <c r="AE243" s="92">
        <v>8.1</v>
      </c>
      <c r="AF243" s="59"/>
      <c r="AG243" s="92">
        <v>6.9</v>
      </c>
      <c r="AH243" s="54"/>
      <c r="AI243" s="101">
        <v>37.874000000000002</v>
      </c>
      <c r="AJ243" s="52" t="s">
        <v>41</v>
      </c>
      <c r="AK243" s="54"/>
      <c r="AL243" s="55" t="s">
        <v>44</v>
      </c>
      <c r="AM243" s="56"/>
      <c r="AN243" s="55">
        <v>1.2850992739189102</v>
      </c>
      <c r="AO243" s="57"/>
      <c r="AP243" s="58">
        <v>6</v>
      </c>
      <c r="AQ243" s="54"/>
      <c r="AR243" s="58">
        <v>5</v>
      </c>
      <c r="AS243" s="54"/>
      <c r="AT243" s="105">
        <v>8</v>
      </c>
      <c r="AU243" s="54"/>
      <c r="AV243" s="91">
        <v>2.1333333333333333</v>
      </c>
      <c r="AW243" s="54"/>
      <c r="AX243" s="75">
        <v>12.75</v>
      </c>
      <c r="AY243" s="59"/>
      <c r="AZ243" s="75">
        <v>2.9666666666666668</v>
      </c>
      <c r="BA243" s="59"/>
      <c r="BB243" s="75">
        <v>16.983333333333334</v>
      </c>
      <c r="BC243" s="57"/>
      <c r="BD243" s="55">
        <v>2.1</v>
      </c>
      <c r="BE243" s="70"/>
      <c r="BF243" s="55">
        <v>97.9</v>
      </c>
      <c r="BG243" s="54"/>
      <c r="BH243" s="60">
        <v>6700</v>
      </c>
    </row>
    <row r="244" spans="1:60" s="61" customFormat="1" ht="15.75" customHeight="1" x14ac:dyDescent="0.3">
      <c r="A244" s="8" t="s">
        <v>576</v>
      </c>
      <c r="B244" s="8" t="s">
        <v>577</v>
      </c>
      <c r="C244" s="123"/>
      <c r="D244" s="73">
        <v>9.9553999999999991</v>
      </c>
      <c r="E244" s="52" t="s">
        <v>35</v>
      </c>
      <c r="F244" s="84" t="s">
        <v>42</v>
      </c>
      <c r="G244" s="99" t="s">
        <v>316</v>
      </c>
      <c r="H244" s="13"/>
      <c r="I244" s="74">
        <v>0.37389</v>
      </c>
      <c r="J244" s="90" t="s">
        <v>42</v>
      </c>
      <c r="K244" s="53"/>
      <c r="L244" s="82">
        <v>11.0838</v>
      </c>
      <c r="M244" s="52" t="s">
        <v>38</v>
      </c>
      <c r="N244" s="91" t="s">
        <v>36</v>
      </c>
      <c r="O244" s="99" t="s">
        <v>101</v>
      </c>
      <c r="P244" s="54"/>
      <c r="Q244" s="73">
        <v>39.8215</v>
      </c>
      <c r="R244" s="52" t="s">
        <v>38</v>
      </c>
      <c r="S244" s="91" t="s">
        <v>36</v>
      </c>
      <c r="T244" s="99" t="s">
        <v>765</v>
      </c>
      <c r="U244" s="54"/>
      <c r="V244" s="118">
        <v>185</v>
      </c>
      <c r="W244" s="54"/>
      <c r="X244" s="11">
        <v>21</v>
      </c>
      <c r="Y244" s="54"/>
      <c r="Z244" s="91">
        <v>17.428155875420032</v>
      </c>
      <c r="AA244" s="52" t="s">
        <v>41</v>
      </c>
      <c r="AB244" s="54"/>
      <c r="AC244" s="52" t="s">
        <v>43</v>
      </c>
      <c r="AD244" s="59"/>
      <c r="AE244" s="52" t="s">
        <v>43</v>
      </c>
      <c r="AF244" s="59"/>
      <c r="AG244" s="52" t="s">
        <v>43</v>
      </c>
      <c r="AH244" s="54"/>
      <c r="AI244" s="101">
        <v>30.596</v>
      </c>
      <c r="AJ244" s="52" t="s">
        <v>35</v>
      </c>
      <c r="AK244" s="54"/>
      <c r="AL244" s="55" t="s">
        <v>44</v>
      </c>
      <c r="AM244" s="56"/>
      <c r="AN244" s="55">
        <v>1.6550478960830532</v>
      </c>
      <c r="AO244" s="57"/>
      <c r="AP244" s="58">
        <v>9</v>
      </c>
      <c r="AQ244" s="54"/>
      <c r="AR244" s="58">
        <v>5</v>
      </c>
      <c r="AS244" s="54"/>
      <c r="AT244" s="106">
        <v>13</v>
      </c>
      <c r="AU244" s="54"/>
      <c r="AV244" s="75">
        <v>1.7666666666666666</v>
      </c>
      <c r="AW244" s="54"/>
      <c r="AX244" s="92">
        <v>10.15</v>
      </c>
      <c r="AY244" s="59"/>
      <c r="AZ244" s="75">
        <v>2.9</v>
      </c>
      <c r="BA244" s="59"/>
      <c r="BB244" s="75">
        <v>17.25</v>
      </c>
      <c r="BC244" s="57"/>
      <c r="BD244" s="55">
        <v>3.9</v>
      </c>
      <c r="BE244" s="70"/>
      <c r="BF244" s="55">
        <v>96.1</v>
      </c>
      <c r="BG244" s="54"/>
      <c r="BH244" s="60">
        <v>7600</v>
      </c>
    </row>
    <row r="245" spans="1:60" s="61" customFormat="1" ht="15.75" customHeight="1" x14ac:dyDescent="0.3">
      <c r="A245" s="8" t="s">
        <v>580</v>
      </c>
      <c r="B245" s="8" t="s">
        <v>581</v>
      </c>
      <c r="C245" s="123"/>
      <c r="D245" s="82">
        <v>14.8893</v>
      </c>
      <c r="E245" s="52" t="s">
        <v>35</v>
      </c>
      <c r="F245" s="83" t="s">
        <v>36</v>
      </c>
      <c r="G245" s="99" t="s">
        <v>116</v>
      </c>
      <c r="H245" s="13"/>
      <c r="I245" s="86">
        <v>0.28277000000000002</v>
      </c>
      <c r="J245" s="90" t="s">
        <v>42</v>
      </c>
      <c r="K245" s="53"/>
      <c r="L245" s="73">
        <v>7.1600999999999999</v>
      </c>
      <c r="M245" s="52" t="s">
        <v>35</v>
      </c>
      <c r="N245" s="75" t="s">
        <v>39</v>
      </c>
      <c r="O245" s="99" t="s">
        <v>1152</v>
      </c>
      <c r="P245" s="54"/>
      <c r="Q245" s="73">
        <v>38.4086</v>
      </c>
      <c r="R245" s="52" t="s">
        <v>38</v>
      </c>
      <c r="S245" s="91" t="s">
        <v>36</v>
      </c>
      <c r="T245" s="99" t="s">
        <v>204</v>
      </c>
      <c r="U245" s="54"/>
      <c r="V245" s="119">
        <v>220</v>
      </c>
      <c r="W245" s="54"/>
      <c r="X245" s="11">
        <v>25</v>
      </c>
      <c r="Y245" s="54"/>
      <c r="Z245" s="75">
        <v>7.5868936412347665</v>
      </c>
      <c r="AA245" s="52" t="s">
        <v>41</v>
      </c>
      <c r="AB245" s="54"/>
      <c r="AC245" s="92">
        <v>6.8</v>
      </c>
      <c r="AD245" s="59"/>
      <c r="AE245" s="75">
        <v>6.6</v>
      </c>
      <c r="AF245" s="59"/>
      <c r="AG245" s="91">
        <v>5.7</v>
      </c>
      <c r="AH245" s="54"/>
      <c r="AI245" s="103">
        <v>103.337</v>
      </c>
      <c r="AJ245" s="52" t="s">
        <v>35</v>
      </c>
      <c r="AK245" s="54"/>
      <c r="AL245" s="55" t="s">
        <v>44</v>
      </c>
      <c r="AM245" s="56"/>
      <c r="AN245" s="55">
        <v>1.9441414955664089</v>
      </c>
      <c r="AO245" s="57"/>
      <c r="AP245" s="58">
        <v>8</v>
      </c>
      <c r="AQ245" s="54"/>
      <c r="AR245" s="58">
        <v>5</v>
      </c>
      <c r="AS245" s="54"/>
      <c r="AT245" s="106">
        <v>14</v>
      </c>
      <c r="AU245" s="54"/>
      <c r="AV245" s="75">
        <v>1.6</v>
      </c>
      <c r="AW245" s="54"/>
      <c r="AX245" s="75">
        <v>11.666666666666666</v>
      </c>
      <c r="AY245" s="59"/>
      <c r="AZ245" s="75">
        <v>2.8166666666666669</v>
      </c>
      <c r="BA245" s="59"/>
      <c r="BB245" s="92">
        <v>12.183333333333334</v>
      </c>
      <c r="BC245" s="57"/>
      <c r="BD245" s="55">
        <v>11.3</v>
      </c>
      <c r="BE245" s="70"/>
      <c r="BF245" s="55">
        <v>88.7</v>
      </c>
      <c r="BG245" s="54"/>
      <c r="BH245" s="60">
        <v>8900</v>
      </c>
    </row>
    <row r="246" spans="1:60" s="61" customFormat="1" ht="15.75" customHeight="1" x14ac:dyDescent="0.3">
      <c r="A246" s="8" t="s">
        <v>597</v>
      </c>
      <c r="B246" s="8" t="s">
        <v>598</v>
      </c>
      <c r="C246" s="123"/>
      <c r="D246" s="73">
        <v>11.832800000000001</v>
      </c>
      <c r="E246" s="52" t="s">
        <v>38</v>
      </c>
      <c r="F246" s="85" t="s">
        <v>39</v>
      </c>
      <c r="G246" s="99" t="s">
        <v>226</v>
      </c>
      <c r="H246" s="13"/>
      <c r="I246" s="74">
        <v>0.47748000000000002</v>
      </c>
      <c r="J246" s="90" t="s">
        <v>42</v>
      </c>
      <c r="K246" s="53"/>
      <c r="L246" s="82">
        <v>12.9344</v>
      </c>
      <c r="M246" s="52" t="s">
        <v>38</v>
      </c>
      <c r="N246" s="91" t="s">
        <v>36</v>
      </c>
      <c r="O246" s="99" t="s">
        <v>729</v>
      </c>
      <c r="P246" s="54"/>
      <c r="Q246" s="82">
        <v>44.844000000000001</v>
      </c>
      <c r="R246" s="52" t="s">
        <v>35</v>
      </c>
      <c r="S246" s="91" t="s">
        <v>36</v>
      </c>
      <c r="T246" s="99" t="s">
        <v>192</v>
      </c>
      <c r="U246" s="54"/>
      <c r="V246" s="119">
        <v>265</v>
      </c>
      <c r="W246" s="54"/>
      <c r="X246" s="11">
        <v>7</v>
      </c>
      <c r="Y246" s="54"/>
      <c r="Z246" s="75">
        <v>9.9850756875843931</v>
      </c>
      <c r="AA246" s="52" t="s">
        <v>35</v>
      </c>
      <c r="AB246" s="54"/>
      <c r="AC246" s="52" t="s">
        <v>43</v>
      </c>
      <c r="AD246" s="59"/>
      <c r="AE246" s="52" t="s">
        <v>43</v>
      </c>
      <c r="AF246" s="59"/>
      <c r="AG246" s="52" t="s">
        <v>43</v>
      </c>
      <c r="AH246" s="54"/>
      <c r="AI246" s="102">
        <v>9.6679999999999993</v>
      </c>
      <c r="AJ246" s="52" t="s">
        <v>35</v>
      </c>
      <c r="AK246" s="54"/>
      <c r="AL246" s="55" t="s">
        <v>44</v>
      </c>
      <c r="AM246" s="56"/>
      <c r="AN246" s="55">
        <v>1.5990334731007034</v>
      </c>
      <c r="AO246" s="57"/>
      <c r="AP246" s="58">
        <v>10</v>
      </c>
      <c r="AQ246" s="54"/>
      <c r="AR246" s="58">
        <v>4</v>
      </c>
      <c r="AS246" s="54"/>
      <c r="AT246" s="106">
        <v>13</v>
      </c>
      <c r="AU246" s="54"/>
      <c r="AV246" s="91">
        <v>2.0166666666666666</v>
      </c>
      <c r="AW246" s="54"/>
      <c r="AX246" s="91">
        <v>14.033333333333333</v>
      </c>
      <c r="AY246" s="59"/>
      <c r="AZ246" s="91">
        <v>3.1833333333333331</v>
      </c>
      <c r="BA246" s="59"/>
      <c r="BB246" s="91">
        <v>19.600000000000001</v>
      </c>
      <c r="BC246" s="57"/>
      <c r="BD246" s="55">
        <v>4.5999999999999996</v>
      </c>
      <c r="BE246" s="70"/>
      <c r="BF246" s="55">
        <v>95.4</v>
      </c>
      <c r="BG246" s="54"/>
      <c r="BH246" s="60">
        <v>7700</v>
      </c>
    </row>
    <row r="247" spans="1:60" s="61" customFormat="1" ht="15.75" customHeight="1" x14ac:dyDescent="0.3">
      <c r="A247" s="8" t="s">
        <v>615</v>
      </c>
      <c r="B247" s="8" t="s">
        <v>616</v>
      </c>
      <c r="C247" s="123"/>
      <c r="D247" s="73">
        <v>11.8146</v>
      </c>
      <c r="E247" s="52" t="s">
        <v>38</v>
      </c>
      <c r="F247" s="84" t="s">
        <v>42</v>
      </c>
      <c r="G247" s="99" t="s">
        <v>47</v>
      </c>
      <c r="H247" s="13"/>
      <c r="I247" s="86">
        <v>6.7710000000000006E-2</v>
      </c>
      <c r="J247" s="90" t="s">
        <v>42</v>
      </c>
      <c r="K247" s="53"/>
      <c r="L247" s="73">
        <v>7.5307000000000004</v>
      </c>
      <c r="M247" s="52" t="s">
        <v>41</v>
      </c>
      <c r="N247" s="75" t="s">
        <v>39</v>
      </c>
      <c r="O247" s="99" t="s">
        <v>187</v>
      </c>
      <c r="P247" s="54"/>
      <c r="Q247" s="73">
        <v>26.0642</v>
      </c>
      <c r="R247" s="52" t="s">
        <v>38</v>
      </c>
      <c r="S247" s="75" t="s">
        <v>39</v>
      </c>
      <c r="T247" s="99" t="s">
        <v>765</v>
      </c>
      <c r="U247" s="54"/>
      <c r="V247" s="117">
        <v>61</v>
      </c>
      <c r="W247" s="54"/>
      <c r="X247" s="11">
        <v>4</v>
      </c>
      <c r="Y247" s="54"/>
      <c r="Z247" s="92">
        <v>6.583694083694084</v>
      </c>
      <c r="AA247" s="52" t="s">
        <v>35</v>
      </c>
      <c r="AB247" s="54"/>
      <c r="AC247" s="52" t="s">
        <v>43</v>
      </c>
      <c r="AD247" s="59"/>
      <c r="AE247" s="52" t="s">
        <v>43</v>
      </c>
      <c r="AF247" s="59"/>
      <c r="AG247" s="52" t="s">
        <v>43</v>
      </c>
      <c r="AH247" s="54"/>
      <c r="AI247" s="103">
        <v>82.813000000000002</v>
      </c>
      <c r="AJ247" s="52" t="s">
        <v>35</v>
      </c>
      <c r="AK247" s="54"/>
      <c r="AL247" s="55" t="s">
        <v>44</v>
      </c>
      <c r="AM247" s="56"/>
      <c r="AN247" s="55">
        <v>5.0955988455988459</v>
      </c>
      <c r="AO247" s="57"/>
      <c r="AP247" s="58">
        <v>10</v>
      </c>
      <c r="AQ247" s="54"/>
      <c r="AR247" s="58">
        <v>3</v>
      </c>
      <c r="AS247" s="54"/>
      <c r="AT247" s="104">
        <v>16</v>
      </c>
      <c r="AU247" s="54"/>
      <c r="AV247" s="75">
        <v>1.8</v>
      </c>
      <c r="AW247" s="54"/>
      <c r="AX247" s="75">
        <v>10.7</v>
      </c>
      <c r="AY247" s="59"/>
      <c r="AZ247" s="75">
        <v>2.8666666666666667</v>
      </c>
      <c r="BA247" s="59"/>
      <c r="BB247" s="75">
        <v>17.583333333333332</v>
      </c>
      <c r="BC247" s="57"/>
      <c r="BD247" s="55">
        <v>4.0999999999999996</v>
      </c>
      <c r="BE247" s="70"/>
      <c r="BF247" s="55">
        <v>95.9</v>
      </c>
      <c r="BG247" s="54"/>
      <c r="BH247" s="60">
        <v>5400</v>
      </c>
    </row>
    <row r="248" spans="1:60" s="61" customFormat="1" ht="15.75" customHeight="1" x14ac:dyDescent="0.3">
      <c r="A248" s="8" t="s">
        <v>625</v>
      </c>
      <c r="B248" s="8" t="s">
        <v>626</v>
      </c>
      <c r="C248" s="123"/>
      <c r="D248" s="73">
        <v>10.571400000000001</v>
      </c>
      <c r="E248" s="52" t="s">
        <v>35</v>
      </c>
      <c r="F248" s="85" t="s">
        <v>39</v>
      </c>
      <c r="G248" s="99" t="s">
        <v>528</v>
      </c>
      <c r="H248" s="13"/>
      <c r="I248" s="87">
        <v>1.22912</v>
      </c>
      <c r="J248" s="89" t="s">
        <v>36</v>
      </c>
      <c r="K248" s="53"/>
      <c r="L248" s="73">
        <v>8.0393000000000008</v>
      </c>
      <c r="M248" s="52" t="s">
        <v>38</v>
      </c>
      <c r="N248" s="91" t="s">
        <v>36</v>
      </c>
      <c r="O248" s="99" t="s">
        <v>240</v>
      </c>
      <c r="P248" s="54"/>
      <c r="Q248" s="73">
        <v>36.018700000000003</v>
      </c>
      <c r="R248" s="52" t="s">
        <v>38</v>
      </c>
      <c r="S248" s="91" t="s">
        <v>36</v>
      </c>
      <c r="T248" s="99" t="s">
        <v>267</v>
      </c>
      <c r="U248" s="54"/>
      <c r="V248" s="118">
        <v>146</v>
      </c>
      <c r="W248" s="54"/>
      <c r="X248" s="11">
        <v>11</v>
      </c>
      <c r="Y248" s="54"/>
      <c r="Z248" s="75">
        <v>11.120020256583389</v>
      </c>
      <c r="AA248" s="52" t="s">
        <v>41</v>
      </c>
      <c r="AB248" s="54"/>
      <c r="AC248" s="75">
        <v>6.5</v>
      </c>
      <c r="AD248" s="59"/>
      <c r="AE248" s="75">
        <v>6.4</v>
      </c>
      <c r="AF248" s="59"/>
      <c r="AG248" s="75">
        <v>6</v>
      </c>
      <c r="AH248" s="54"/>
      <c r="AI248" s="101">
        <v>42.529000000000003</v>
      </c>
      <c r="AJ248" s="52" t="s">
        <v>35</v>
      </c>
      <c r="AK248" s="54"/>
      <c r="AL248" s="55" t="s">
        <v>44</v>
      </c>
      <c r="AM248" s="56"/>
      <c r="AN248" s="55">
        <v>1.0339297771775828</v>
      </c>
      <c r="AO248" s="57"/>
      <c r="AP248" s="58">
        <v>10</v>
      </c>
      <c r="AQ248" s="54"/>
      <c r="AR248" s="58">
        <v>5</v>
      </c>
      <c r="AS248" s="54"/>
      <c r="AT248" s="105">
        <v>12</v>
      </c>
      <c r="AU248" s="54"/>
      <c r="AV248" s="75">
        <v>1.6833333333333333</v>
      </c>
      <c r="AW248" s="54"/>
      <c r="AX248" s="91">
        <v>14.166666666666666</v>
      </c>
      <c r="AY248" s="59"/>
      <c r="AZ248" s="75">
        <v>2.8333333333333335</v>
      </c>
      <c r="BA248" s="59"/>
      <c r="BB248" s="75">
        <v>15.016666666666667</v>
      </c>
      <c r="BC248" s="57"/>
      <c r="BD248" s="55">
        <v>2.2999999999999998</v>
      </c>
      <c r="BE248" s="70"/>
      <c r="BF248" s="55">
        <v>97.7</v>
      </c>
      <c r="BG248" s="54"/>
      <c r="BH248" s="60">
        <v>10700</v>
      </c>
    </row>
    <row r="249" spans="1:60" s="61" customFormat="1" ht="15.75" customHeight="1" x14ac:dyDescent="0.3">
      <c r="A249" s="8" t="s">
        <v>641</v>
      </c>
      <c r="B249" s="8" t="s">
        <v>642</v>
      </c>
      <c r="C249" s="123"/>
      <c r="D249" s="81">
        <v>8.2256</v>
      </c>
      <c r="E249" s="52" t="s">
        <v>38</v>
      </c>
      <c r="F249" s="84" t="s">
        <v>42</v>
      </c>
      <c r="G249" s="99" t="s">
        <v>116</v>
      </c>
      <c r="H249" s="13"/>
      <c r="I249" s="74">
        <v>0.38295000000000001</v>
      </c>
      <c r="J249" s="90" t="s">
        <v>42</v>
      </c>
      <c r="K249" s="53"/>
      <c r="L249" s="82">
        <v>11.7509</v>
      </c>
      <c r="M249" s="52" t="s">
        <v>38</v>
      </c>
      <c r="N249" s="91" t="s">
        <v>36</v>
      </c>
      <c r="O249" s="99" t="s">
        <v>1157</v>
      </c>
      <c r="P249" s="54"/>
      <c r="Q249" s="73">
        <v>28.606100000000001</v>
      </c>
      <c r="R249" s="52" t="s">
        <v>35</v>
      </c>
      <c r="S249" s="75" t="s">
        <v>39</v>
      </c>
      <c r="T249" s="99" t="s">
        <v>1167</v>
      </c>
      <c r="U249" s="54"/>
      <c r="V249" s="118">
        <v>96</v>
      </c>
      <c r="W249" s="54"/>
      <c r="X249" s="11">
        <v>-12</v>
      </c>
      <c r="Y249" s="54"/>
      <c r="Z249" s="75">
        <v>10.171856639247945</v>
      </c>
      <c r="AA249" s="52" t="s">
        <v>41</v>
      </c>
      <c r="AB249" s="54"/>
      <c r="AC249" s="52" t="s">
        <v>43</v>
      </c>
      <c r="AD249" s="59"/>
      <c r="AE249" s="52" t="s">
        <v>43</v>
      </c>
      <c r="AF249" s="59"/>
      <c r="AG249" s="52" t="s">
        <v>43</v>
      </c>
      <c r="AH249" s="54"/>
      <c r="AI249" s="101">
        <v>49.984999999999999</v>
      </c>
      <c r="AJ249" s="52" t="s">
        <v>35</v>
      </c>
      <c r="AK249" s="54"/>
      <c r="AL249" s="55" t="s">
        <v>44</v>
      </c>
      <c r="AM249" s="56"/>
      <c r="AN249" s="55">
        <v>2.3868977673325498</v>
      </c>
      <c r="AO249" s="57"/>
      <c r="AP249" s="58">
        <v>10</v>
      </c>
      <c r="AQ249" s="54"/>
      <c r="AR249" s="58">
        <v>5</v>
      </c>
      <c r="AS249" s="54"/>
      <c r="AT249" s="104">
        <v>16</v>
      </c>
      <c r="AU249" s="54"/>
      <c r="AV249" s="75">
        <v>1.7166666666666666</v>
      </c>
      <c r="AW249" s="54"/>
      <c r="AX249" s="75">
        <v>12.266666666666667</v>
      </c>
      <c r="AY249" s="59"/>
      <c r="AZ249" s="92">
        <v>2.6666666666666665</v>
      </c>
      <c r="BA249" s="59"/>
      <c r="BB249" s="91">
        <v>21.2</v>
      </c>
      <c r="BC249" s="57"/>
      <c r="BD249" s="55">
        <v>4.5999999999999996</v>
      </c>
      <c r="BE249" s="70"/>
      <c r="BF249" s="55">
        <v>95.4</v>
      </c>
      <c r="BG249" s="54"/>
      <c r="BH249" s="60">
        <v>6100</v>
      </c>
    </row>
    <row r="250" spans="1:60" s="61" customFormat="1" ht="15.75" customHeight="1" x14ac:dyDescent="0.3">
      <c r="A250" s="8" t="s">
        <v>643</v>
      </c>
      <c r="B250" s="8" t="s">
        <v>644</v>
      </c>
      <c r="C250" s="123"/>
      <c r="D250" s="73">
        <v>10.0442</v>
      </c>
      <c r="E250" s="52" t="s">
        <v>38</v>
      </c>
      <c r="F250" s="85" t="s">
        <v>39</v>
      </c>
      <c r="G250" s="99" t="s">
        <v>62</v>
      </c>
      <c r="H250" s="13"/>
      <c r="I250" s="87">
        <v>0.74609999999999999</v>
      </c>
      <c r="J250" s="89" t="s">
        <v>36</v>
      </c>
      <c r="K250" s="53"/>
      <c r="L250" s="73">
        <v>8.1591000000000005</v>
      </c>
      <c r="M250" s="52" t="s">
        <v>35</v>
      </c>
      <c r="N250" s="91" t="s">
        <v>36</v>
      </c>
      <c r="O250" s="99" t="s">
        <v>719</v>
      </c>
      <c r="P250" s="54"/>
      <c r="Q250" s="73">
        <v>27.275400000000001</v>
      </c>
      <c r="R250" s="52" t="s">
        <v>35</v>
      </c>
      <c r="S250" s="75" t="s">
        <v>39</v>
      </c>
      <c r="T250" s="99" t="s">
        <v>750</v>
      </c>
      <c r="U250" s="54"/>
      <c r="V250" s="118">
        <v>112</v>
      </c>
      <c r="W250" s="54"/>
      <c r="X250" s="11">
        <v>37</v>
      </c>
      <c r="Y250" s="54"/>
      <c r="Z250" s="75">
        <v>9.7496318114874807</v>
      </c>
      <c r="AA250" s="52" t="s">
        <v>38</v>
      </c>
      <c r="AB250" s="54"/>
      <c r="AC250" s="52" t="s">
        <v>43</v>
      </c>
      <c r="AD250" s="59"/>
      <c r="AE250" s="52" t="s">
        <v>43</v>
      </c>
      <c r="AF250" s="59"/>
      <c r="AG250" s="52" t="s">
        <v>43</v>
      </c>
      <c r="AH250" s="54"/>
      <c r="AI250" s="101">
        <v>33.384999999999998</v>
      </c>
      <c r="AJ250" s="52" t="s">
        <v>41</v>
      </c>
      <c r="AK250" s="54"/>
      <c r="AL250" s="55" t="s">
        <v>44</v>
      </c>
      <c r="AM250" s="56"/>
      <c r="AN250" s="55">
        <v>1.4138438880706923</v>
      </c>
      <c r="AO250" s="57"/>
      <c r="AP250" s="58">
        <v>9</v>
      </c>
      <c r="AQ250" s="54"/>
      <c r="AR250" s="58">
        <v>4</v>
      </c>
      <c r="AS250" s="54"/>
      <c r="AT250" s="106">
        <v>13</v>
      </c>
      <c r="AU250" s="54"/>
      <c r="AV250" s="75">
        <v>1.6666666666666667</v>
      </c>
      <c r="AW250" s="54"/>
      <c r="AX250" s="75">
        <v>13.2</v>
      </c>
      <c r="AY250" s="59"/>
      <c r="AZ250" s="75">
        <v>2.9333333333333331</v>
      </c>
      <c r="BA250" s="59"/>
      <c r="BB250" s="91">
        <v>19.233333333333334</v>
      </c>
      <c r="BC250" s="57"/>
      <c r="BD250" s="55">
        <v>7.5</v>
      </c>
      <c r="BE250" s="70"/>
      <c r="BF250" s="55">
        <v>92.5</v>
      </c>
      <c r="BG250" s="54"/>
      <c r="BH250" s="60">
        <v>9000</v>
      </c>
    </row>
    <row r="251" spans="1:60" s="61" customFormat="1" ht="15.75" customHeight="1" x14ac:dyDescent="0.3">
      <c r="A251" s="8" t="s">
        <v>659</v>
      </c>
      <c r="B251" s="8" t="s">
        <v>660</v>
      </c>
      <c r="C251" s="123"/>
      <c r="D251" s="82">
        <v>13.103199999999999</v>
      </c>
      <c r="E251" s="52" t="s">
        <v>35</v>
      </c>
      <c r="F251" s="83" t="s">
        <v>36</v>
      </c>
      <c r="G251" s="99" t="s">
        <v>40</v>
      </c>
      <c r="H251" s="13"/>
      <c r="I251" s="86">
        <v>0.26998</v>
      </c>
      <c r="J251" s="90" t="s">
        <v>42</v>
      </c>
      <c r="K251" s="53"/>
      <c r="L251" s="81">
        <v>3.8858000000000001</v>
      </c>
      <c r="M251" s="52" t="s">
        <v>41</v>
      </c>
      <c r="N251" s="75" t="s">
        <v>39</v>
      </c>
      <c r="O251" s="99" t="s">
        <v>1159</v>
      </c>
      <c r="P251" s="54"/>
      <c r="Q251" s="81">
        <v>21.145900000000001</v>
      </c>
      <c r="R251" s="52" t="s">
        <v>35</v>
      </c>
      <c r="S251" s="75" t="s">
        <v>39</v>
      </c>
      <c r="T251" s="99" t="s">
        <v>316</v>
      </c>
      <c r="U251" s="54"/>
      <c r="V251" s="117">
        <v>18</v>
      </c>
      <c r="W251" s="54"/>
      <c r="X251" s="11">
        <v>-9</v>
      </c>
      <c r="Y251" s="54"/>
      <c r="Z251" s="92">
        <v>4.3376106994397254</v>
      </c>
      <c r="AA251" s="52" t="s">
        <v>38</v>
      </c>
      <c r="AB251" s="54"/>
      <c r="AC251" s="52" t="s">
        <v>43</v>
      </c>
      <c r="AD251" s="59"/>
      <c r="AE251" s="52" t="s">
        <v>43</v>
      </c>
      <c r="AF251" s="59"/>
      <c r="AG251" s="52" t="s">
        <v>43</v>
      </c>
      <c r="AH251" s="54"/>
      <c r="AI251" s="101">
        <v>32.146000000000001</v>
      </c>
      <c r="AJ251" s="52" t="s">
        <v>35</v>
      </c>
      <c r="AK251" s="54"/>
      <c r="AL251" s="55" t="s">
        <v>44</v>
      </c>
      <c r="AM251" s="56"/>
      <c r="AN251" s="55">
        <v>25.483462859208387</v>
      </c>
      <c r="AO251" s="57"/>
      <c r="AP251" s="58">
        <v>10</v>
      </c>
      <c r="AQ251" s="54"/>
      <c r="AR251" s="58">
        <v>3</v>
      </c>
      <c r="AS251" s="54"/>
      <c r="AT251" s="106">
        <v>14</v>
      </c>
      <c r="AU251" s="54"/>
      <c r="AV251" s="92">
        <v>1.4666666666666666</v>
      </c>
      <c r="AW251" s="54"/>
      <c r="AX251" s="91">
        <v>18.666666666666668</v>
      </c>
      <c r="AY251" s="59"/>
      <c r="AZ251" s="91">
        <v>3.9166666666666665</v>
      </c>
      <c r="BA251" s="59"/>
      <c r="BB251" s="91">
        <v>27.066666666666666</v>
      </c>
      <c r="BC251" s="57"/>
      <c r="BD251" s="55">
        <v>5.6</v>
      </c>
      <c r="BE251" s="70"/>
      <c r="BF251" s="55">
        <v>94.4</v>
      </c>
      <c r="BG251" s="54"/>
      <c r="BH251" s="60">
        <v>8300</v>
      </c>
    </row>
    <row r="252" spans="1:60" s="61" customFormat="1" ht="15.75" customHeight="1" x14ac:dyDescent="0.3">
      <c r="A252" s="8" t="s">
        <v>678</v>
      </c>
      <c r="B252" s="8" t="s">
        <v>679</v>
      </c>
      <c r="C252" s="123"/>
      <c r="D252" s="73">
        <v>10.0533</v>
      </c>
      <c r="E252" s="52" t="s">
        <v>38</v>
      </c>
      <c r="F252" s="83" t="s">
        <v>36</v>
      </c>
      <c r="G252" s="99" t="s">
        <v>717</v>
      </c>
      <c r="H252" s="13"/>
      <c r="I252" s="74">
        <v>0.62192999999999998</v>
      </c>
      <c r="J252" s="76" t="s">
        <v>39</v>
      </c>
      <c r="K252" s="53"/>
      <c r="L252" s="81">
        <v>6.3483999999999998</v>
      </c>
      <c r="M252" s="52" t="s">
        <v>38</v>
      </c>
      <c r="N252" s="92" t="s">
        <v>42</v>
      </c>
      <c r="O252" s="99" t="s">
        <v>174</v>
      </c>
      <c r="P252" s="54"/>
      <c r="Q252" s="73">
        <v>34.926099999999998</v>
      </c>
      <c r="R252" s="52" t="s">
        <v>38</v>
      </c>
      <c r="S252" s="75" t="s">
        <v>39</v>
      </c>
      <c r="T252" s="99" t="s">
        <v>528</v>
      </c>
      <c r="U252" s="54"/>
      <c r="V252" s="117">
        <v>66</v>
      </c>
      <c r="W252" s="54"/>
      <c r="X252" s="11">
        <v>12</v>
      </c>
      <c r="Y252" s="54"/>
      <c r="Z252" s="75">
        <v>8.4711819601874474</v>
      </c>
      <c r="AA252" s="52" t="s">
        <v>38</v>
      </c>
      <c r="AB252" s="54"/>
      <c r="AC252" s="75">
        <v>6.5</v>
      </c>
      <c r="AD252" s="59"/>
      <c r="AE252" s="75">
        <v>6.3</v>
      </c>
      <c r="AF252" s="59"/>
      <c r="AG252" s="91">
        <v>5.7</v>
      </c>
      <c r="AH252" s="54"/>
      <c r="AI252" s="101">
        <v>31.548999999999999</v>
      </c>
      <c r="AJ252" s="52" t="s">
        <v>35</v>
      </c>
      <c r="AK252" s="54"/>
      <c r="AL252" s="55" t="s">
        <v>44</v>
      </c>
      <c r="AM252" s="56"/>
      <c r="AN252" s="55">
        <v>1.6421676613129332</v>
      </c>
      <c r="AO252" s="57"/>
      <c r="AP252" s="58">
        <v>9</v>
      </c>
      <c r="AQ252" s="54"/>
      <c r="AR252" s="58">
        <v>4</v>
      </c>
      <c r="AS252" s="54"/>
      <c r="AT252" s="105">
        <v>10</v>
      </c>
      <c r="AU252" s="54"/>
      <c r="AV252" s="92">
        <v>1.4833333333333334</v>
      </c>
      <c r="AW252" s="54"/>
      <c r="AX252" s="75">
        <v>10.883333333333333</v>
      </c>
      <c r="AY252" s="59"/>
      <c r="AZ252" s="75">
        <v>3</v>
      </c>
      <c r="BA252" s="59"/>
      <c r="BB252" s="75">
        <v>16.716666666666665</v>
      </c>
      <c r="BC252" s="57"/>
      <c r="BD252" s="55">
        <v>3.4</v>
      </c>
      <c r="BE252" s="70"/>
      <c r="BF252" s="55">
        <v>96.6</v>
      </c>
      <c r="BG252" s="54"/>
      <c r="BH252" s="60">
        <v>7800</v>
      </c>
    </row>
    <row r="253" spans="1:60" s="61" customFormat="1" ht="15.75" customHeight="1" x14ac:dyDescent="0.3">
      <c r="A253" s="8" t="s">
        <v>690</v>
      </c>
      <c r="B253" s="8" t="s">
        <v>691</v>
      </c>
      <c r="C253" s="123"/>
      <c r="D253" s="73">
        <v>9.5512999999999995</v>
      </c>
      <c r="E253" s="52" t="s">
        <v>38</v>
      </c>
      <c r="F253" s="84" t="s">
        <v>42</v>
      </c>
      <c r="G253" s="99" t="s">
        <v>316</v>
      </c>
      <c r="H253" s="13"/>
      <c r="I253" s="86">
        <v>0.28094999999999998</v>
      </c>
      <c r="J253" s="90" t="s">
        <v>42</v>
      </c>
      <c r="K253" s="53"/>
      <c r="L253" s="73">
        <v>7.1635</v>
      </c>
      <c r="M253" s="52" t="s">
        <v>38</v>
      </c>
      <c r="N253" s="75" t="s">
        <v>39</v>
      </c>
      <c r="O253" s="99" t="s">
        <v>612</v>
      </c>
      <c r="P253" s="54"/>
      <c r="Q253" s="73">
        <v>33.806699999999999</v>
      </c>
      <c r="R253" s="52" t="s">
        <v>41</v>
      </c>
      <c r="S253" s="91" t="s">
        <v>36</v>
      </c>
      <c r="T253" s="99" t="s">
        <v>755</v>
      </c>
      <c r="U253" s="54"/>
      <c r="V253" s="117">
        <v>65</v>
      </c>
      <c r="W253" s="54"/>
      <c r="X253" s="11">
        <v>5</v>
      </c>
      <c r="Y253" s="54"/>
      <c r="Z253" s="75">
        <v>10.870931255498304</v>
      </c>
      <c r="AA253" s="52" t="s">
        <v>41</v>
      </c>
      <c r="AB253" s="54"/>
      <c r="AC253" s="52" t="s">
        <v>43</v>
      </c>
      <c r="AD253" s="59"/>
      <c r="AE253" s="52" t="s">
        <v>43</v>
      </c>
      <c r="AF253" s="59"/>
      <c r="AG253" s="52" t="s">
        <v>43</v>
      </c>
      <c r="AH253" s="54"/>
      <c r="AI253" s="103">
        <v>74.302999999999997</v>
      </c>
      <c r="AJ253" s="52" t="s">
        <v>41</v>
      </c>
      <c r="AK253" s="54"/>
      <c r="AL253" s="55" t="s">
        <v>44</v>
      </c>
      <c r="AM253" s="56"/>
      <c r="AN253" s="55">
        <v>1.6337815759708432</v>
      </c>
      <c r="AO253" s="57"/>
      <c r="AP253" s="58">
        <v>10</v>
      </c>
      <c r="AQ253" s="54"/>
      <c r="AR253" s="58">
        <v>5</v>
      </c>
      <c r="AS253" s="54"/>
      <c r="AT253" s="105">
        <v>12</v>
      </c>
      <c r="AU253" s="54"/>
      <c r="AV253" s="75">
        <v>1.7166666666666666</v>
      </c>
      <c r="AW253" s="54"/>
      <c r="AX253" s="75">
        <v>12.9</v>
      </c>
      <c r="AY253" s="59"/>
      <c r="AZ253" s="92">
        <v>2.6833333333333331</v>
      </c>
      <c r="BA253" s="59"/>
      <c r="BB253" s="92">
        <v>11.5</v>
      </c>
      <c r="BC253" s="57"/>
      <c r="BD253" s="55">
        <v>0</v>
      </c>
      <c r="BE253" s="70"/>
      <c r="BF253" s="55">
        <v>100</v>
      </c>
      <c r="BG253" s="54"/>
      <c r="BH253" s="60">
        <v>12000</v>
      </c>
    </row>
    <row r="254" spans="1:60" s="61" customFormat="1" ht="15.75" customHeight="1" x14ac:dyDescent="0.3">
      <c r="A254" s="8" t="s">
        <v>706</v>
      </c>
      <c r="B254" s="8" t="s">
        <v>707</v>
      </c>
      <c r="C254" s="123"/>
      <c r="D254" s="73">
        <v>10.688800000000001</v>
      </c>
      <c r="E254" s="52" t="s">
        <v>38</v>
      </c>
      <c r="F254" s="85" t="s">
        <v>39</v>
      </c>
      <c r="G254" s="99" t="s">
        <v>98</v>
      </c>
      <c r="H254" s="13"/>
      <c r="I254" s="74">
        <v>0.51509000000000005</v>
      </c>
      <c r="J254" s="90" t="s">
        <v>42</v>
      </c>
      <c r="K254" s="53"/>
      <c r="L254" s="73">
        <v>10.341699999999999</v>
      </c>
      <c r="M254" s="52" t="s">
        <v>38</v>
      </c>
      <c r="N254" s="75" t="s">
        <v>39</v>
      </c>
      <c r="O254" s="99" t="s">
        <v>743</v>
      </c>
      <c r="P254" s="54"/>
      <c r="Q254" s="73">
        <v>26.305399999999999</v>
      </c>
      <c r="R254" s="52" t="s">
        <v>35</v>
      </c>
      <c r="S254" s="92" t="s">
        <v>42</v>
      </c>
      <c r="T254" s="99" t="s">
        <v>716</v>
      </c>
      <c r="U254" s="54"/>
      <c r="V254" s="118">
        <v>173</v>
      </c>
      <c r="W254" s="54"/>
      <c r="X254" s="11">
        <v>6</v>
      </c>
      <c r="Y254" s="54"/>
      <c r="Z254" s="91">
        <v>11.961224348147978</v>
      </c>
      <c r="AA254" s="52" t="s">
        <v>41</v>
      </c>
      <c r="AB254" s="54"/>
      <c r="AC254" s="91">
        <v>5</v>
      </c>
      <c r="AD254" s="59"/>
      <c r="AE254" s="91">
        <v>4.9000000000000004</v>
      </c>
      <c r="AF254" s="59"/>
      <c r="AG254" s="91">
        <v>5</v>
      </c>
      <c r="AH254" s="54"/>
      <c r="AI254" s="101">
        <v>47.570999999999998</v>
      </c>
      <c r="AJ254" s="52" t="s">
        <v>41</v>
      </c>
      <c r="AK254" s="54"/>
      <c r="AL254" s="55" t="s">
        <v>44</v>
      </c>
      <c r="AM254" s="56"/>
      <c r="AN254" s="55">
        <v>2.0128172500751917</v>
      </c>
      <c r="AO254" s="57"/>
      <c r="AP254" s="58">
        <v>10</v>
      </c>
      <c r="AQ254" s="54"/>
      <c r="AR254" s="58">
        <v>5</v>
      </c>
      <c r="AS254" s="54"/>
      <c r="AT254" s="104">
        <v>16</v>
      </c>
      <c r="AU254" s="54"/>
      <c r="AV254" s="52" t="s">
        <v>43</v>
      </c>
      <c r="AW254" s="54"/>
      <c r="AX254" s="52" t="s">
        <v>43</v>
      </c>
      <c r="AY254" s="59"/>
      <c r="AZ254" s="75">
        <v>2.9833333333333334</v>
      </c>
      <c r="BA254" s="59"/>
      <c r="BB254" s="75">
        <v>15.3</v>
      </c>
      <c r="BC254" s="57"/>
      <c r="BD254" s="55">
        <v>0</v>
      </c>
      <c r="BE254" s="70"/>
      <c r="BF254" s="55">
        <v>100</v>
      </c>
      <c r="BG254" s="54"/>
      <c r="BH254" s="60">
        <v>9000</v>
      </c>
    </row>
    <row r="255" spans="1:60" s="61" customFormat="1" x14ac:dyDescent="0.3">
      <c r="A255" s="8"/>
      <c r="B255" s="8"/>
      <c r="D255" s="120"/>
      <c r="E255" s="52"/>
      <c r="F255" s="121"/>
      <c r="G255" s="99"/>
      <c r="H255" s="13"/>
      <c r="I255" s="88"/>
      <c r="J255" s="107"/>
      <c r="K255" s="53"/>
      <c r="L255" s="120"/>
      <c r="M255" s="52"/>
      <c r="N255" s="52"/>
      <c r="O255" s="99"/>
      <c r="P255" s="54"/>
      <c r="Q255" s="120"/>
      <c r="R255" s="52"/>
      <c r="S255" s="52"/>
      <c r="T255" s="99"/>
      <c r="U255" s="54"/>
      <c r="V255" s="58"/>
      <c r="W255" s="54"/>
      <c r="X255" s="11"/>
      <c r="Y255" s="54"/>
      <c r="Z255" s="52"/>
      <c r="AA255" s="52"/>
      <c r="AB255" s="54"/>
      <c r="AC255" s="52"/>
      <c r="AD255" s="59"/>
      <c r="AE255" s="52"/>
      <c r="AF255" s="59"/>
      <c r="AG255" s="52"/>
      <c r="AH255" s="54"/>
      <c r="AI255" s="122"/>
      <c r="AJ255" s="52"/>
      <c r="AK255" s="54"/>
      <c r="AL255" s="55"/>
      <c r="AM255" s="56"/>
      <c r="AN255" s="55"/>
      <c r="AO255" s="57"/>
      <c r="AP255" s="58"/>
      <c r="AQ255" s="54"/>
      <c r="AR255" s="58"/>
      <c r="AS255" s="54"/>
      <c r="AT255" s="93"/>
      <c r="AU255" s="54"/>
      <c r="AV255" s="52"/>
      <c r="AW255" s="54"/>
      <c r="AX255" s="52"/>
      <c r="AY255" s="59"/>
      <c r="AZ255" s="52"/>
      <c r="BA255" s="59"/>
      <c r="BB255" s="52"/>
      <c r="BC255" s="57"/>
      <c r="BD255" s="55"/>
      <c r="BE255" s="70"/>
      <c r="BF255" s="55"/>
      <c r="BG255" s="54"/>
      <c r="BH255" s="60"/>
    </row>
    <row r="256" spans="1:60" s="37" customFormat="1" ht="15.75" customHeight="1" x14ac:dyDescent="0.3">
      <c r="A256" s="108"/>
      <c r="B256" s="124" t="s">
        <v>1214</v>
      </c>
      <c r="C256" s="21"/>
      <c r="D256" s="110"/>
      <c r="E256" s="110"/>
      <c r="F256" s="110"/>
      <c r="G256" s="110"/>
      <c r="H256" s="111"/>
      <c r="I256" s="110"/>
      <c r="J256" s="110"/>
      <c r="K256" s="112"/>
      <c r="L256" s="110"/>
      <c r="M256" s="110"/>
      <c r="N256" s="110"/>
      <c r="O256" s="110"/>
      <c r="P256" s="111"/>
      <c r="Q256" s="110"/>
      <c r="R256" s="110"/>
      <c r="S256" s="113"/>
      <c r="T256" s="113"/>
      <c r="U256" s="114"/>
      <c r="V256" s="113"/>
      <c r="W256" s="21"/>
      <c r="X256" s="113"/>
      <c r="Y256" s="21"/>
      <c r="Z256" s="113"/>
      <c r="AA256" s="113"/>
      <c r="AB256" s="21"/>
      <c r="AC256" s="113"/>
      <c r="AD256" s="21"/>
      <c r="AE256" s="115"/>
      <c r="AF256" s="21"/>
      <c r="AG256" s="115"/>
      <c r="AH256" s="21"/>
      <c r="AI256" s="116"/>
      <c r="AJ256" s="116"/>
      <c r="AL256" s="115"/>
      <c r="AN256" s="115"/>
      <c r="AP256" s="115"/>
      <c r="AR256" s="115"/>
      <c r="AT256" s="115"/>
      <c r="AV256" s="115"/>
      <c r="AX256" s="115"/>
      <c r="AZ256" s="115"/>
      <c r="BB256" s="115"/>
      <c r="BD256" s="115"/>
      <c r="BF256" s="115"/>
      <c r="BH256" s="115"/>
    </row>
    <row r="257" spans="1:60" s="61" customFormat="1" ht="15.75" customHeight="1" x14ac:dyDescent="0.3">
      <c r="A257" s="8" t="s">
        <v>60</v>
      </c>
      <c r="B257" s="8" t="s">
        <v>61</v>
      </c>
      <c r="C257" s="123"/>
      <c r="D257" s="82">
        <v>12.5562</v>
      </c>
      <c r="E257" s="52" t="s">
        <v>38</v>
      </c>
      <c r="F257" s="85" t="s">
        <v>39</v>
      </c>
      <c r="G257" s="99" t="s">
        <v>323</v>
      </c>
      <c r="H257" s="13"/>
      <c r="I257" s="87">
        <v>0.69864999999999999</v>
      </c>
      <c r="J257" s="76" t="s">
        <v>39</v>
      </c>
      <c r="K257" s="53"/>
      <c r="L257" s="73">
        <v>8.8358000000000008</v>
      </c>
      <c r="M257" s="52" t="s">
        <v>41</v>
      </c>
      <c r="N257" s="75" t="s">
        <v>39</v>
      </c>
      <c r="O257" s="99" t="s">
        <v>1125</v>
      </c>
      <c r="P257" s="54"/>
      <c r="Q257" s="73">
        <v>30.589600000000001</v>
      </c>
      <c r="R257" s="52" t="s">
        <v>38</v>
      </c>
      <c r="S257" s="91" t="s">
        <v>36</v>
      </c>
      <c r="T257" s="99" t="s">
        <v>156</v>
      </c>
      <c r="U257" s="54"/>
      <c r="V257" s="119">
        <v>224</v>
      </c>
      <c r="W257" s="54"/>
      <c r="X257" s="11">
        <v>-36</v>
      </c>
      <c r="Y257" s="54"/>
      <c r="Z257" s="75">
        <v>7.9574226218157396</v>
      </c>
      <c r="AA257" s="52" t="s">
        <v>35</v>
      </c>
      <c r="AB257" s="54"/>
      <c r="AC257" s="52" t="s">
        <v>43</v>
      </c>
      <c r="AD257" s="59"/>
      <c r="AE257" s="52" t="s">
        <v>43</v>
      </c>
      <c r="AF257" s="59"/>
      <c r="AG257" s="52" t="s">
        <v>43</v>
      </c>
      <c r="AH257" s="54"/>
      <c r="AI257" s="102">
        <v>17.081</v>
      </c>
      <c r="AJ257" s="52" t="s">
        <v>41</v>
      </c>
      <c r="AK257" s="54"/>
      <c r="AL257" s="55" t="s">
        <v>56</v>
      </c>
      <c r="AM257" s="56"/>
      <c r="AN257" s="55" t="s">
        <v>43</v>
      </c>
      <c r="AO257" s="57"/>
      <c r="AP257" s="58">
        <v>10</v>
      </c>
      <c r="AQ257" s="54"/>
      <c r="AR257" s="58">
        <v>5</v>
      </c>
      <c r="AS257" s="54"/>
      <c r="AT257" s="104">
        <v>15</v>
      </c>
      <c r="AU257" s="54"/>
      <c r="AV257" s="75">
        <v>1.6333333333333333</v>
      </c>
      <c r="AW257" s="54"/>
      <c r="AX257" s="91">
        <v>17.916666666666668</v>
      </c>
      <c r="AY257" s="59"/>
      <c r="AZ257" s="92">
        <v>2.5166666666666666</v>
      </c>
      <c r="BA257" s="59"/>
      <c r="BB257" s="75">
        <v>15.716666666666667</v>
      </c>
      <c r="BC257" s="57"/>
      <c r="BD257" s="55">
        <v>2.9</v>
      </c>
      <c r="BE257" s="70"/>
      <c r="BF257" s="55">
        <v>97.1</v>
      </c>
      <c r="BG257" s="54"/>
      <c r="BH257" s="60">
        <v>9500</v>
      </c>
    </row>
    <row r="258" spans="1:60" s="61" customFormat="1" ht="15.75" customHeight="1" x14ac:dyDescent="0.3">
      <c r="A258" s="8" t="s">
        <v>64</v>
      </c>
      <c r="B258" s="8" t="s">
        <v>65</v>
      </c>
      <c r="C258" s="123"/>
      <c r="D258" s="73">
        <v>12.1609</v>
      </c>
      <c r="E258" s="52" t="s">
        <v>38</v>
      </c>
      <c r="F258" s="85" t="s">
        <v>39</v>
      </c>
      <c r="G258" s="99" t="s">
        <v>76</v>
      </c>
      <c r="H258" s="13"/>
      <c r="I258" s="86">
        <v>0.36459000000000003</v>
      </c>
      <c r="J258" s="90" t="s">
        <v>42</v>
      </c>
      <c r="K258" s="53"/>
      <c r="L258" s="73">
        <v>7.9147999999999996</v>
      </c>
      <c r="M258" s="52" t="s">
        <v>38</v>
      </c>
      <c r="N258" s="75" t="s">
        <v>39</v>
      </c>
      <c r="O258" s="99" t="s">
        <v>517</v>
      </c>
      <c r="P258" s="54"/>
      <c r="Q258" s="73">
        <v>36.1875</v>
      </c>
      <c r="R258" s="52" t="s">
        <v>38</v>
      </c>
      <c r="S258" s="75" t="s">
        <v>39</v>
      </c>
      <c r="T258" s="99" t="s">
        <v>612</v>
      </c>
      <c r="U258" s="54"/>
      <c r="V258" s="118">
        <v>178</v>
      </c>
      <c r="W258" s="54"/>
      <c r="X258" s="11">
        <v>-15</v>
      </c>
      <c r="Y258" s="54"/>
      <c r="Z258" s="75">
        <v>7.9789622217946254</v>
      </c>
      <c r="AA258" s="52" t="s">
        <v>35</v>
      </c>
      <c r="AB258" s="54"/>
      <c r="AC258" s="75">
        <v>5.8</v>
      </c>
      <c r="AD258" s="59"/>
      <c r="AE258" s="75">
        <v>5.8</v>
      </c>
      <c r="AF258" s="59"/>
      <c r="AG258" s="75">
        <v>6.3</v>
      </c>
      <c r="AH258" s="54"/>
      <c r="AI258" s="103">
        <v>65.119</v>
      </c>
      <c r="AJ258" s="52" t="s">
        <v>35</v>
      </c>
      <c r="AK258" s="54"/>
      <c r="AL258" s="55" t="s">
        <v>44</v>
      </c>
      <c r="AM258" s="56"/>
      <c r="AN258" s="55">
        <v>7.5171573343595659</v>
      </c>
      <c r="AO258" s="57"/>
      <c r="AP258" s="58">
        <v>10</v>
      </c>
      <c r="AQ258" s="54"/>
      <c r="AR258" s="58">
        <v>5</v>
      </c>
      <c r="AS258" s="54"/>
      <c r="AT258" s="104">
        <v>15</v>
      </c>
      <c r="AU258" s="54"/>
      <c r="AV258" s="92">
        <v>1.1166666666666667</v>
      </c>
      <c r="AW258" s="54"/>
      <c r="AX258" s="75">
        <v>11.466666666666667</v>
      </c>
      <c r="AY258" s="59"/>
      <c r="AZ258" s="92">
        <v>2.4666666666666668</v>
      </c>
      <c r="BA258" s="59"/>
      <c r="BB258" s="92">
        <v>11.333333333333334</v>
      </c>
      <c r="BC258" s="57"/>
      <c r="BD258" s="55">
        <v>9</v>
      </c>
      <c r="BE258" s="70"/>
      <c r="BF258" s="55">
        <v>91</v>
      </c>
      <c r="BG258" s="54"/>
      <c r="BH258" s="60">
        <v>7800</v>
      </c>
    </row>
    <row r="259" spans="1:60" s="61" customFormat="1" ht="15.75" customHeight="1" x14ac:dyDescent="0.3">
      <c r="A259" s="8" t="s">
        <v>73</v>
      </c>
      <c r="B259" s="8" t="s">
        <v>74</v>
      </c>
      <c r="C259" s="123"/>
      <c r="D259" s="73">
        <v>10.7224</v>
      </c>
      <c r="E259" s="52" t="s">
        <v>35</v>
      </c>
      <c r="F259" s="85" t="s">
        <v>39</v>
      </c>
      <c r="G259" s="99" t="s">
        <v>133</v>
      </c>
      <c r="H259" s="13"/>
      <c r="I259" s="87">
        <v>0.85663999999999996</v>
      </c>
      <c r="J259" s="76" t="s">
        <v>39</v>
      </c>
      <c r="K259" s="53"/>
      <c r="L259" s="73">
        <v>7.0239000000000003</v>
      </c>
      <c r="M259" s="52" t="s">
        <v>38</v>
      </c>
      <c r="N259" s="92" t="s">
        <v>42</v>
      </c>
      <c r="O259" s="99" t="s">
        <v>1126</v>
      </c>
      <c r="P259" s="54"/>
      <c r="Q259" s="73">
        <v>30.3688</v>
      </c>
      <c r="R259" s="52" t="s">
        <v>41</v>
      </c>
      <c r="S259" s="75" t="s">
        <v>39</v>
      </c>
      <c r="T259" s="99" t="s">
        <v>720</v>
      </c>
      <c r="U259" s="54"/>
      <c r="V259" s="118">
        <v>109</v>
      </c>
      <c r="W259" s="54"/>
      <c r="X259" s="11">
        <v>5</v>
      </c>
      <c r="Y259" s="54"/>
      <c r="Z259" s="75">
        <v>9.0597536561365413</v>
      </c>
      <c r="AA259" s="52" t="s">
        <v>38</v>
      </c>
      <c r="AB259" s="54"/>
      <c r="AC259" s="75">
        <v>6.7</v>
      </c>
      <c r="AD259" s="59"/>
      <c r="AE259" s="75">
        <v>6.5</v>
      </c>
      <c r="AF259" s="59"/>
      <c r="AG259" s="91">
        <v>5.4</v>
      </c>
      <c r="AH259" s="54"/>
      <c r="AI259" s="103">
        <v>139.32400000000001</v>
      </c>
      <c r="AJ259" s="52" t="s">
        <v>41</v>
      </c>
      <c r="AK259" s="54"/>
      <c r="AL259" s="55" t="s">
        <v>44</v>
      </c>
      <c r="AM259" s="56"/>
      <c r="AN259" s="55">
        <v>2.171626344542092</v>
      </c>
      <c r="AO259" s="57"/>
      <c r="AP259" s="58">
        <v>10</v>
      </c>
      <c r="AQ259" s="54"/>
      <c r="AR259" s="58">
        <v>5</v>
      </c>
      <c r="AS259" s="54"/>
      <c r="AT259" s="104">
        <v>16</v>
      </c>
      <c r="AU259" s="54"/>
      <c r="AV259" s="91">
        <v>2.2833333333333332</v>
      </c>
      <c r="AW259" s="54"/>
      <c r="AX259" s="91">
        <v>15.5</v>
      </c>
      <c r="AY259" s="59"/>
      <c r="AZ259" s="91">
        <v>3.1333333333333333</v>
      </c>
      <c r="BA259" s="59"/>
      <c r="BB259" s="91">
        <v>19.066666666666666</v>
      </c>
      <c r="BC259" s="57"/>
      <c r="BD259" s="55">
        <v>6.8</v>
      </c>
      <c r="BE259" s="70"/>
      <c r="BF259" s="55">
        <v>93.2</v>
      </c>
      <c r="BG259" s="54"/>
      <c r="BH259" s="60">
        <v>9100</v>
      </c>
    </row>
    <row r="260" spans="1:60" s="61" customFormat="1" ht="15.75" customHeight="1" x14ac:dyDescent="0.3">
      <c r="A260" s="8" t="s">
        <v>90</v>
      </c>
      <c r="B260" s="8" t="s">
        <v>91</v>
      </c>
      <c r="C260" s="123"/>
      <c r="D260" s="81">
        <v>8.5900999999999996</v>
      </c>
      <c r="E260" s="52" t="s">
        <v>35</v>
      </c>
      <c r="F260" s="84" t="s">
        <v>42</v>
      </c>
      <c r="G260" s="99" t="s">
        <v>159</v>
      </c>
      <c r="H260" s="13"/>
      <c r="I260" s="86">
        <v>0.33428000000000002</v>
      </c>
      <c r="J260" s="90" t="s">
        <v>42</v>
      </c>
      <c r="K260" s="53"/>
      <c r="L260" s="82">
        <v>10.840199999999999</v>
      </c>
      <c r="M260" s="52" t="s">
        <v>35</v>
      </c>
      <c r="N260" s="91" t="s">
        <v>36</v>
      </c>
      <c r="O260" s="99" t="s">
        <v>199</v>
      </c>
      <c r="P260" s="54"/>
      <c r="Q260" s="73">
        <v>27.523299999999999</v>
      </c>
      <c r="R260" s="52" t="s">
        <v>35</v>
      </c>
      <c r="S260" s="92" t="s">
        <v>42</v>
      </c>
      <c r="T260" s="99" t="s">
        <v>763</v>
      </c>
      <c r="U260" s="54"/>
      <c r="V260" s="118">
        <v>97</v>
      </c>
      <c r="W260" s="54"/>
      <c r="X260" s="11">
        <v>54</v>
      </c>
      <c r="Y260" s="54"/>
      <c r="Z260" s="75">
        <v>9.9327457391131393</v>
      </c>
      <c r="AA260" s="52" t="s">
        <v>41</v>
      </c>
      <c r="AB260" s="54"/>
      <c r="AC260" s="52" t="s">
        <v>43</v>
      </c>
      <c r="AD260" s="59"/>
      <c r="AE260" s="52" t="s">
        <v>43</v>
      </c>
      <c r="AF260" s="59"/>
      <c r="AG260" s="52" t="s">
        <v>43</v>
      </c>
      <c r="AH260" s="54"/>
      <c r="AI260" s="101">
        <v>23.324999999999999</v>
      </c>
      <c r="AJ260" s="52" t="s">
        <v>35</v>
      </c>
      <c r="AK260" s="54"/>
      <c r="AL260" s="55" t="s">
        <v>44</v>
      </c>
      <c r="AM260" s="56"/>
      <c r="AN260" s="55">
        <v>2.0014669136385677</v>
      </c>
      <c r="AO260" s="57"/>
      <c r="AP260" s="58">
        <v>9</v>
      </c>
      <c r="AQ260" s="54"/>
      <c r="AR260" s="58">
        <v>3</v>
      </c>
      <c r="AS260" s="54"/>
      <c r="AT260" s="105">
        <v>8</v>
      </c>
      <c r="AU260" s="54"/>
      <c r="AV260" s="92">
        <v>1.3666666666666667</v>
      </c>
      <c r="AW260" s="54"/>
      <c r="AX260" s="75">
        <v>10.816666666666666</v>
      </c>
      <c r="AY260" s="59"/>
      <c r="AZ260" s="75">
        <v>2.9166666666666665</v>
      </c>
      <c r="BA260" s="59"/>
      <c r="BB260" s="75">
        <v>14.333333333333334</v>
      </c>
      <c r="BC260" s="57"/>
      <c r="BD260" s="55">
        <v>8.9</v>
      </c>
      <c r="BE260" s="70"/>
      <c r="BF260" s="55">
        <v>91.1</v>
      </c>
      <c r="BG260" s="54"/>
      <c r="BH260" s="60">
        <v>6700</v>
      </c>
    </row>
    <row r="261" spans="1:60" s="61" customFormat="1" ht="15.75" customHeight="1" x14ac:dyDescent="0.3">
      <c r="A261" s="8" t="s">
        <v>122</v>
      </c>
      <c r="B261" s="8" t="s">
        <v>123</v>
      </c>
      <c r="C261" s="123"/>
      <c r="D261" s="73">
        <v>10.809699999999999</v>
      </c>
      <c r="E261" s="52" t="s">
        <v>38</v>
      </c>
      <c r="F261" s="84" t="s">
        <v>42</v>
      </c>
      <c r="G261" s="99" t="s">
        <v>113</v>
      </c>
      <c r="H261" s="13"/>
      <c r="I261" s="87">
        <v>0.83857000000000004</v>
      </c>
      <c r="J261" s="89" t="s">
        <v>36</v>
      </c>
      <c r="K261" s="53"/>
      <c r="L261" s="81">
        <v>6.1371000000000002</v>
      </c>
      <c r="M261" s="52" t="s">
        <v>41</v>
      </c>
      <c r="N261" s="92" t="s">
        <v>42</v>
      </c>
      <c r="O261" s="99" t="s">
        <v>191</v>
      </c>
      <c r="P261" s="54"/>
      <c r="Q261" s="73">
        <v>29.709199999999999</v>
      </c>
      <c r="R261" s="52" t="s">
        <v>41</v>
      </c>
      <c r="S261" s="75" t="s">
        <v>39</v>
      </c>
      <c r="T261" s="99" t="s">
        <v>517</v>
      </c>
      <c r="U261" s="54"/>
      <c r="V261" s="118">
        <v>75</v>
      </c>
      <c r="W261" s="54"/>
      <c r="X261" s="11">
        <v>-28</v>
      </c>
      <c r="Y261" s="54"/>
      <c r="Z261" s="92">
        <v>5.4397098821396188</v>
      </c>
      <c r="AA261" s="52" t="s">
        <v>38</v>
      </c>
      <c r="AB261" s="54"/>
      <c r="AC261" s="52" t="s">
        <v>43</v>
      </c>
      <c r="AD261" s="59"/>
      <c r="AE261" s="52" t="s">
        <v>43</v>
      </c>
      <c r="AF261" s="59"/>
      <c r="AG261" s="52" t="s">
        <v>43</v>
      </c>
      <c r="AH261" s="54"/>
      <c r="AI261" s="103">
        <v>94.477999999999994</v>
      </c>
      <c r="AJ261" s="52" t="s">
        <v>41</v>
      </c>
      <c r="AK261" s="54"/>
      <c r="AL261" s="55" t="s">
        <v>44</v>
      </c>
      <c r="AM261" s="56"/>
      <c r="AN261" s="55">
        <v>3.4172536439082224</v>
      </c>
      <c r="AO261" s="57"/>
      <c r="AP261" s="58">
        <v>10</v>
      </c>
      <c r="AQ261" s="54"/>
      <c r="AR261" s="58">
        <v>4</v>
      </c>
      <c r="AS261" s="54"/>
      <c r="AT261" s="105">
        <v>12</v>
      </c>
      <c r="AU261" s="54"/>
      <c r="AV261" s="75">
        <v>1.6666666666666667</v>
      </c>
      <c r="AW261" s="54"/>
      <c r="AX261" s="91">
        <v>15.466666666666667</v>
      </c>
      <c r="AY261" s="59"/>
      <c r="AZ261" s="75">
        <v>2.8833333333333333</v>
      </c>
      <c r="BA261" s="59"/>
      <c r="BB261" s="75">
        <v>13.616666666666667</v>
      </c>
      <c r="BC261" s="57"/>
      <c r="BD261" s="55">
        <v>7.7</v>
      </c>
      <c r="BE261" s="70"/>
      <c r="BF261" s="55">
        <v>92.3</v>
      </c>
      <c r="BG261" s="54"/>
      <c r="BH261" s="60">
        <v>9600</v>
      </c>
    </row>
    <row r="262" spans="1:60" s="61" customFormat="1" ht="15.75" customHeight="1" x14ac:dyDescent="0.3">
      <c r="A262" s="94" t="s">
        <v>1095</v>
      </c>
      <c r="B262" s="8" t="s">
        <v>134</v>
      </c>
      <c r="C262" s="123"/>
      <c r="D262" s="82">
        <v>15.545999999999999</v>
      </c>
      <c r="E262" s="52" t="s">
        <v>35</v>
      </c>
      <c r="F262" s="85" t="s">
        <v>39</v>
      </c>
      <c r="G262" s="99" t="s">
        <v>212</v>
      </c>
      <c r="H262" s="13"/>
      <c r="I262" s="87">
        <v>0.93196999999999997</v>
      </c>
      <c r="J262" s="76" t="s">
        <v>39</v>
      </c>
      <c r="K262" s="53"/>
      <c r="L262" s="81">
        <v>6.4157999999999999</v>
      </c>
      <c r="M262" s="52" t="s">
        <v>41</v>
      </c>
      <c r="N262" s="75" t="s">
        <v>39</v>
      </c>
      <c r="O262" s="99" t="s">
        <v>205</v>
      </c>
      <c r="P262" s="54"/>
      <c r="Q262" s="81">
        <v>19.123999999999999</v>
      </c>
      <c r="R262" s="52" t="s">
        <v>35</v>
      </c>
      <c r="S262" s="75" t="s">
        <v>39</v>
      </c>
      <c r="T262" s="99" t="s">
        <v>212</v>
      </c>
      <c r="U262" s="54"/>
      <c r="V262" s="118">
        <v>149</v>
      </c>
      <c r="W262" s="54"/>
      <c r="X262" s="11">
        <v>-12</v>
      </c>
      <c r="Y262" s="54"/>
      <c r="Z262" s="75">
        <v>9.1301665638494764</v>
      </c>
      <c r="AA262" s="52" t="s">
        <v>41</v>
      </c>
      <c r="AB262" s="54"/>
      <c r="AC262" s="52" t="s">
        <v>43</v>
      </c>
      <c r="AD262" s="59"/>
      <c r="AE262" s="52" t="s">
        <v>43</v>
      </c>
      <c r="AF262" s="59"/>
      <c r="AG262" s="52" t="s">
        <v>43</v>
      </c>
      <c r="AH262" s="54"/>
      <c r="AI262" s="101">
        <v>46.106999999999999</v>
      </c>
      <c r="AJ262" s="52" t="s">
        <v>35</v>
      </c>
      <c r="AK262" s="54"/>
      <c r="AL262" s="55" t="s">
        <v>56</v>
      </c>
      <c r="AM262" s="56"/>
      <c r="AN262" s="55">
        <v>0.86366440468846395</v>
      </c>
      <c r="AO262" s="57"/>
      <c r="AP262" s="58">
        <v>9</v>
      </c>
      <c r="AQ262" s="54"/>
      <c r="AR262" s="58">
        <v>3</v>
      </c>
      <c r="AS262" s="54"/>
      <c r="AT262" s="105">
        <v>10</v>
      </c>
      <c r="AU262" s="54"/>
      <c r="AV262" s="75">
        <v>1.8166666666666667</v>
      </c>
      <c r="AW262" s="54"/>
      <c r="AX262" s="91">
        <v>19.933333333333334</v>
      </c>
      <c r="AY262" s="59"/>
      <c r="AZ262" s="75">
        <v>2.8833333333333333</v>
      </c>
      <c r="BA262" s="59"/>
      <c r="BB262" s="91">
        <v>22.916666666666668</v>
      </c>
      <c r="BC262" s="57"/>
      <c r="BD262" s="55">
        <v>11.1</v>
      </c>
      <c r="BE262" s="70"/>
      <c r="BF262" s="55">
        <v>88.9</v>
      </c>
      <c r="BG262" s="54"/>
      <c r="BH262" s="60">
        <v>10100</v>
      </c>
    </row>
    <row r="263" spans="1:60" s="61" customFormat="1" ht="15.75" customHeight="1" x14ac:dyDescent="0.3">
      <c r="A263" s="8" t="s">
        <v>166</v>
      </c>
      <c r="B263" s="8" t="s">
        <v>167</v>
      </c>
      <c r="C263" s="123"/>
      <c r="D263" s="82">
        <v>12.759499999999999</v>
      </c>
      <c r="E263" s="52" t="s">
        <v>38</v>
      </c>
      <c r="F263" s="85" t="s">
        <v>39</v>
      </c>
      <c r="G263" s="99" t="s">
        <v>72</v>
      </c>
      <c r="H263" s="13"/>
      <c r="I263" s="87">
        <v>0.91983999999999999</v>
      </c>
      <c r="J263" s="89" t="s">
        <v>36</v>
      </c>
      <c r="K263" s="53"/>
      <c r="L263" s="82">
        <v>15.54</v>
      </c>
      <c r="M263" s="52" t="s">
        <v>38</v>
      </c>
      <c r="N263" s="91" t="s">
        <v>36</v>
      </c>
      <c r="O263" s="99" t="s">
        <v>747</v>
      </c>
      <c r="P263" s="54"/>
      <c r="Q263" s="82">
        <v>47.392499999999998</v>
      </c>
      <c r="R263" s="52" t="s">
        <v>35</v>
      </c>
      <c r="S263" s="91" t="s">
        <v>36</v>
      </c>
      <c r="T263" s="99" t="s">
        <v>133</v>
      </c>
      <c r="U263" s="54"/>
      <c r="V263" s="119">
        <v>287</v>
      </c>
      <c r="W263" s="54"/>
      <c r="X263" s="11">
        <v>0</v>
      </c>
      <c r="Y263" s="54"/>
      <c r="Z263" s="91">
        <v>15.32377656945131</v>
      </c>
      <c r="AA263" s="52" t="s">
        <v>38</v>
      </c>
      <c r="AB263" s="54"/>
      <c r="AC263" s="52" t="s">
        <v>43</v>
      </c>
      <c r="AD263" s="59"/>
      <c r="AE263" s="52" t="s">
        <v>43</v>
      </c>
      <c r="AF263" s="59"/>
      <c r="AG263" s="52" t="s">
        <v>43</v>
      </c>
      <c r="AH263" s="54"/>
      <c r="AI263" s="101">
        <v>40.371000000000002</v>
      </c>
      <c r="AJ263" s="52" t="s">
        <v>35</v>
      </c>
      <c r="AK263" s="54"/>
      <c r="AL263" s="55" t="s">
        <v>44</v>
      </c>
      <c r="AM263" s="56"/>
      <c r="AN263" s="55">
        <v>10.040781018289669</v>
      </c>
      <c r="AO263" s="57"/>
      <c r="AP263" s="58">
        <v>10</v>
      </c>
      <c r="AQ263" s="54"/>
      <c r="AR263" s="58">
        <v>3</v>
      </c>
      <c r="AS263" s="54"/>
      <c r="AT263" s="104">
        <v>15</v>
      </c>
      <c r="AU263" s="54"/>
      <c r="AV263" s="92">
        <v>1.2</v>
      </c>
      <c r="AW263" s="54"/>
      <c r="AX263" s="91">
        <v>15.133333333333333</v>
      </c>
      <c r="AY263" s="59"/>
      <c r="AZ263" s="92">
        <v>2.6666666666666665</v>
      </c>
      <c r="BA263" s="59"/>
      <c r="BB263" s="92">
        <v>12.35</v>
      </c>
      <c r="BC263" s="57"/>
      <c r="BD263" s="55">
        <v>4.7</v>
      </c>
      <c r="BE263" s="70"/>
      <c r="BF263" s="55">
        <v>95.3</v>
      </c>
      <c r="BG263" s="54"/>
      <c r="BH263" s="60">
        <v>10100</v>
      </c>
    </row>
    <row r="264" spans="1:60" s="61" customFormat="1" ht="15.75" customHeight="1" x14ac:dyDescent="0.3">
      <c r="A264" s="8" t="s">
        <v>183</v>
      </c>
      <c r="B264" s="8" t="s">
        <v>184</v>
      </c>
      <c r="C264" s="123"/>
      <c r="D264" s="73">
        <v>9.8666</v>
      </c>
      <c r="E264" s="52" t="s">
        <v>38</v>
      </c>
      <c r="F264" s="85" t="s">
        <v>39</v>
      </c>
      <c r="G264" s="99" t="s">
        <v>316</v>
      </c>
      <c r="H264" s="13"/>
      <c r="I264" s="74">
        <v>0.60906000000000005</v>
      </c>
      <c r="J264" s="76" t="s">
        <v>39</v>
      </c>
      <c r="K264" s="53"/>
      <c r="L264" s="73">
        <v>7.2415000000000003</v>
      </c>
      <c r="M264" s="52" t="s">
        <v>38</v>
      </c>
      <c r="N264" s="92" t="s">
        <v>42</v>
      </c>
      <c r="O264" s="99" t="s">
        <v>381</v>
      </c>
      <c r="P264" s="54"/>
      <c r="Q264" s="73">
        <v>28.1175</v>
      </c>
      <c r="R264" s="52" t="s">
        <v>38</v>
      </c>
      <c r="S264" s="92" t="s">
        <v>42</v>
      </c>
      <c r="T264" s="99" t="s">
        <v>156</v>
      </c>
      <c r="U264" s="54"/>
      <c r="V264" s="118">
        <v>80</v>
      </c>
      <c r="W264" s="54"/>
      <c r="X264" s="11">
        <v>-3</v>
      </c>
      <c r="Y264" s="54"/>
      <c r="Z264" s="92">
        <v>7.0265560823272502</v>
      </c>
      <c r="AA264" s="52" t="s">
        <v>35</v>
      </c>
      <c r="AB264" s="54"/>
      <c r="AC264" s="75">
        <v>5.6</v>
      </c>
      <c r="AD264" s="59"/>
      <c r="AE264" s="75">
        <v>5.5</v>
      </c>
      <c r="AF264" s="59"/>
      <c r="AG264" s="91">
        <v>5.7</v>
      </c>
      <c r="AH264" s="54"/>
      <c r="AI264" s="101">
        <v>34.863999999999997</v>
      </c>
      <c r="AJ264" s="52" t="s">
        <v>35</v>
      </c>
      <c r="AK264" s="54"/>
      <c r="AL264" s="55" t="s">
        <v>44</v>
      </c>
      <c r="AM264" s="56"/>
      <c r="AN264" s="55">
        <v>1.1993799431991763</v>
      </c>
      <c r="AO264" s="57"/>
      <c r="AP264" s="58">
        <v>7</v>
      </c>
      <c r="AQ264" s="54"/>
      <c r="AR264" s="58">
        <v>4</v>
      </c>
      <c r="AS264" s="54"/>
      <c r="AT264" s="104">
        <v>15</v>
      </c>
      <c r="AU264" s="54"/>
      <c r="AV264" s="92">
        <v>1.2166666666666666</v>
      </c>
      <c r="AW264" s="54"/>
      <c r="AX264" s="92">
        <v>9.0833333333333339</v>
      </c>
      <c r="AY264" s="59"/>
      <c r="AZ264" s="75">
        <v>2.8166666666666669</v>
      </c>
      <c r="BA264" s="59"/>
      <c r="BB264" s="75">
        <v>17.350000000000001</v>
      </c>
      <c r="BC264" s="57"/>
      <c r="BD264" s="55">
        <v>9</v>
      </c>
      <c r="BE264" s="70"/>
      <c r="BF264" s="55">
        <v>91</v>
      </c>
      <c r="BG264" s="54"/>
      <c r="BH264" s="60">
        <v>8600</v>
      </c>
    </row>
    <row r="265" spans="1:60" s="61" customFormat="1" ht="15.75" customHeight="1" x14ac:dyDescent="0.3">
      <c r="A265" s="8" t="s">
        <v>206</v>
      </c>
      <c r="B265" s="8" t="s">
        <v>207</v>
      </c>
      <c r="C265" s="123"/>
      <c r="D265" s="82">
        <v>12.911799999999999</v>
      </c>
      <c r="E265" s="52" t="s">
        <v>35</v>
      </c>
      <c r="F265" s="83" t="s">
        <v>36</v>
      </c>
      <c r="G265" s="99" t="s">
        <v>59</v>
      </c>
      <c r="H265" s="13"/>
      <c r="I265" s="74">
        <v>0.61485000000000001</v>
      </c>
      <c r="J265" s="76" t="s">
        <v>39</v>
      </c>
      <c r="K265" s="53"/>
      <c r="L265" s="73">
        <v>8.4595000000000002</v>
      </c>
      <c r="M265" s="52" t="s">
        <v>38</v>
      </c>
      <c r="N265" s="91" t="s">
        <v>36</v>
      </c>
      <c r="O265" s="99" t="s">
        <v>76</v>
      </c>
      <c r="P265" s="54"/>
      <c r="Q265" s="73">
        <v>28.235399999999998</v>
      </c>
      <c r="R265" s="52" t="s">
        <v>38</v>
      </c>
      <c r="S265" s="75" t="s">
        <v>39</v>
      </c>
      <c r="T265" s="99" t="s">
        <v>716</v>
      </c>
      <c r="U265" s="54"/>
      <c r="V265" s="118">
        <v>214</v>
      </c>
      <c r="W265" s="54"/>
      <c r="X265" s="11">
        <v>-10</v>
      </c>
      <c r="Y265" s="54"/>
      <c r="Z265" s="75">
        <v>9.8508459483526263</v>
      </c>
      <c r="AA265" s="52" t="s">
        <v>41</v>
      </c>
      <c r="AB265" s="54"/>
      <c r="AC265" s="75">
        <v>6.6</v>
      </c>
      <c r="AD265" s="59"/>
      <c r="AE265" s="75">
        <v>6.6</v>
      </c>
      <c r="AF265" s="59"/>
      <c r="AG265" s="92">
        <v>6.5</v>
      </c>
      <c r="AH265" s="54"/>
      <c r="AI265" s="101">
        <v>28.05</v>
      </c>
      <c r="AJ265" s="52" t="s">
        <v>35</v>
      </c>
      <c r="AK265" s="54"/>
      <c r="AL265" s="55" t="s">
        <v>44</v>
      </c>
      <c r="AM265" s="56"/>
      <c r="AN265" s="55">
        <v>9.2757494805580293E-2</v>
      </c>
      <c r="AO265" s="57"/>
      <c r="AP265" s="58">
        <v>10</v>
      </c>
      <c r="AQ265" s="54"/>
      <c r="AR265" s="58">
        <v>5</v>
      </c>
      <c r="AS265" s="54"/>
      <c r="AT265" s="104">
        <v>16</v>
      </c>
      <c r="AU265" s="54"/>
      <c r="AV265" s="92">
        <v>1.4166666666666667</v>
      </c>
      <c r="AW265" s="54"/>
      <c r="AX265" s="75">
        <v>11.65</v>
      </c>
      <c r="AY265" s="59"/>
      <c r="AZ265" s="92">
        <v>2.5</v>
      </c>
      <c r="BA265" s="59"/>
      <c r="BB265" s="92">
        <v>11.666666666666666</v>
      </c>
      <c r="BC265" s="57"/>
      <c r="BD265" s="55">
        <v>7.4</v>
      </c>
      <c r="BE265" s="70"/>
      <c r="BF265" s="55">
        <v>92.6</v>
      </c>
      <c r="BG265" s="54"/>
      <c r="BH265" s="60">
        <v>8600</v>
      </c>
    </row>
    <row r="266" spans="1:60" s="61" customFormat="1" ht="15.75" customHeight="1" x14ac:dyDescent="0.3">
      <c r="A266" s="8" t="s">
        <v>217</v>
      </c>
      <c r="B266" s="8" t="s">
        <v>218</v>
      </c>
      <c r="C266" s="123"/>
      <c r="D266" s="82">
        <v>15.623699999999999</v>
      </c>
      <c r="E266" s="52" t="s">
        <v>38</v>
      </c>
      <c r="F266" s="83" t="s">
        <v>36</v>
      </c>
      <c r="G266" s="99" t="s">
        <v>727</v>
      </c>
      <c r="H266" s="13"/>
      <c r="I266" s="87">
        <v>1.2658799999999999</v>
      </c>
      <c r="J266" s="89" t="s">
        <v>36</v>
      </c>
      <c r="K266" s="53"/>
      <c r="L266" s="73">
        <v>9.0364000000000004</v>
      </c>
      <c r="M266" s="52" t="s">
        <v>38</v>
      </c>
      <c r="N266" s="75" t="s">
        <v>39</v>
      </c>
      <c r="O266" s="99" t="s">
        <v>473</v>
      </c>
      <c r="P266" s="54"/>
      <c r="Q266" s="81">
        <v>24.6038</v>
      </c>
      <c r="R266" s="52" t="s">
        <v>38</v>
      </c>
      <c r="S266" s="92" t="s">
        <v>42</v>
      </c>
      <c r="T266" s="99" t="s">
        <v>177</v>
      </c>
      <c r="U266" s="54"/>
      <c r="V266" s="119">
        <v>261</v>
      </c>
      <c r="W266" s="54"/>
      <c r="X266" s="11">
        <v>-1</v>
      </c>
      <c r="Y266" s="54"/>
      <c r="Z266" s="92">
        <v>7.3755031951130245</v>
      </c>
      <c r="AA266" s="52" t="s">
        <v>41</v>
      </c>
      <c r="AB266" s="54"/>
      <c r="AC266" s="52" t="s">
        <v>43</v>
      </c>
      <c r="AD266" s="59"/>
      <c r="AE266" s="52" t="s">
        <v>43</v>
      </c>
      <c r="AF266" s="59"/>
      <c r="AG266" s="52" t="s">
        <v>43</v>
      </c>
      <c r="AH266" s="54"/>
      <c r="AI266" s="101">
        <v>25.463000000000001</v>
      </c>
      <c r="AJ266" s="52" t="s">
        <v>35</v>
      </c>
      <c r="AK266" s="54"/>
      <c r="AL266" s="55" t="s">
        <v>44</v>
      </c>
      <c r="AM266" s="56"/>
      <c r="AN266" s="55">
        <v>13.850181572502322</v>
      </c>
      <c r="AO266" s="57"/>
      <c r="AP266" s="58">
        <v>8</v>
      </c>
      <c r="AQ266" s="54"/>
      <c r="AR266" s="58">
        <v>5</v>
      </c>
      <c r="AS266" s="54"/>
      <c r="AT266" s="105">
        <v>12</v>
      </c>
      <c r="AU266" s="54"/>
      <c r="AV266" s="92">
        <v>1.2166666666666666</v>
      </c>
      <c r="AW266" s="54"/>
      <c r="AX266" s="75">
        <v>13.583333333333334</v>
      </c>
      <c r="AY266" s="59"/>
      <c r="AZ266" s="92">
        <v>2.5</v>
      </c>
      <c r="BA266" s="59"/>
      <c r="BB266" s="75">
        <v>15.466666666666667</v>
      </c>
      <c r="BC266" s="57"/>
      <c r="BD266" s="55">
        <v>12.5</v>
      </c>
      <c r="BE266" s="70"/>
      <c r="BF266" s="55">
        <v>87.5</v>
      </c>
      <c r="BG266" s="54"/>
      <c r="BH266" s="60">
        <v>10800</v>
      </c>
    </row>
    <row r="267" spans="1:60" s="61" customFormat="1" ht="15.75" customHeight="1" x14ac:dyDescent="0.3">
      <c r="A267" s="8" t="s">
        <v>231</v>
      </c>
      <c r="B267" s="8" t="s">
        <v>232</v>
      </c>
      <c r="C267" s="123"/>
      <c r="D267" s="73">
        <v>10.169499999999999</v>
      </c>
      <c r="E267" s="52" t="s">
        <v>35</v>
      </c>
      <c r="F267" s="84" t="s">
        <v>42</v>
      </c>
      <c r="G267" s="99" t="s">
        <v>212</v>
      </c>
      <c r="H267" s="13"/>
      <c r="I267" s="74">
        <v>0.61009999999999998</v>
      </c>
      <c r="J267" s="76" t="s">
        <v>39</v>
      </c>
      <c r="K267" s="53"/>
      <c r="L267" s="82">
        <v>13.1525</v>
      </c>
      <c r="M267" s="52" t="s">
        <v>38</v>
      </c>
      <c r="N267" s="75" t="s">
        <v>39</v>
      </c>
      <c r="O267" s="99" t="s">
        <v>719</v>
      </c>
      <c r="P267" s="54"/>
      <c r="Q267" s="73">
        <v>36.203400000000002</v>
      </c>
      <c r="R267" s="52" t="s">
        <v>38</v>
      </c>
      <c r="S267" s="75" t="s">
        <v>39</v>
      </c>
      <c r="T267" s="99" t="s">
        <v>50</v>
      </c>
      <c r="U267" s="54"/>
      <c r="V267" s="119">
        <v>231</v>
      </c>
      <c r="W267" s="54"/>
      <c r="X267" s="11">
        <v>5</v>
      </c>
      <c r="Y267" s="54"/>
      <c r="Z267" s="75">
        <v>10.305084745762711</v>
      </c>
      <c r="AA267" s="52" t="s">
        <v>38</v>
      </c>
      <c r="AB267" s="54"/>
      <c r="AC267" s="52" t="s">
        <v>43</v>
      </c>
      <c r="AD267" s="59"/>
      <c r="AE267" s="52" t="s">
        <v>43</v>
      </c>
      <c r="AF267" s="59"/>
      <c r="AG267" s="52" t="s">
        <v>43</v>
      </c>
      <c r="AH267" s="54"/>
      <c r="AI267" s="102">
        <v>12.239000000000001</v>
      </c>
      <c r="AJ267" s="52" t="s">
        <v>35</v>
      </c>
      <c r="AK267" s="54"/>
      <c r="AL267" s="55" t="s">
        <v>56</v>
      </c>
      <c r="AM267" s="56"/>
      <c r="AN267" s="55">
        <v>3.3898305084745763E-2</v>
      </c>
      <c r="AO267" s="57"/>
      <c r="AP267" s="58">
        <v>10</v>
      </c>
      <c r="AQ267" s="54"/>
      <c r="AR267" s="58">
        <v>5</v>
      </c>
      <c r="AS267" s="54"/>
      <c r="AT267" s="104">
        <v>15</v>
      </c>
      <c r="AU267" s="54"/>
      <c r="AV267" s="92">
        <v>1.0333333333333334</v>
      </c>
      <c r="AW267" s="54"/>
      <c r="AX267" s="92">
        <v>9.3833333333333329</v>
      </c>
      <c r="AY267" s="59"/>
      <c r="AZ267" s="75">
        <v>2.9166666666666665</v>
      </c>
      <c r="BA267" s="59"/>
      <c r="BB267" s="75">
        <v>13.733333333333333</v>
      </c>
      <c r="BC267" s="57"/>
      <c r="BD267" s="55">
        <v>0</v>
      </c>
      <c r="BE267" s="70"/>
      <c r="BF267" s="55">
        <v>100</v>
      </c>
      <c r="BG267" s="54"/>
      <c r="BH267" s="60">
        <v>6800</v>
      </c>
    </row>
    <row r="268" spans="1:60" s="61" customFormat="1" ht="15.75" customHeight="1" x14ac:dyDescent="0.3">
      <c r="A268" s="8" t="s">
        <v>258</v>
      </c>
      <c r="B268" s="8" t="s">
        <v>259</v>
      </c>
      <c r="C268" s="123"/>
      <c r="D268" s="73">
        <v>10.620799999999999</v>
      </c>
      <c r="E268" s="52" t="s">
        <v>35</v>
      </c>
      <c r="F268" s="84" t="s">
        <v>42</v>
      </c>
      <c r="G268" s="99" t="s">
        <v>98</v>
      </c>
      <c r="H268" s="13"/>
      <c r="I268" s="87">
        <v>0.91247</v>
      </c>
      <c r="J268" s="89" t="s">
        <v>36</v>
      </c>
      <c r="K268" s="53"/>
      <c r="L268" s="73">
        <v>9.2579999999999991</v>
      </c>
      <c r="M268" s="52" t="s">
        <v>38</v>
      </c>
      <c r="N268" s="75" t="s">
        <v>39</v>
      </c>
      <c r="O268" s="99" t="s">
        <v>729</v>
      </c>
      <c r="P268" s="54"/>
      <c r="Q268" s="73">
        <v>30.781500000000001</v>
      </c>
      <c r="R268" s="52" t="s">
        <v>35</v>
      </c>
      <c r="S268" s="75" t="s">
        <v>39</v>
      </c>
      <c r="T268" s="99" t="s">
        <v>98</v>
      </c>
      <c r="U268" s="54"/>
      <c r="V268" s="118">
        <v>165</v>
      </c>
      <c r="W268" s="54"/>
      <c r="X268" s="11">
        <v>35</v>
      </c>
      <c r="Y268" s="54"/>
      <c r="Z268" s="75">
        <v>7.5661450256121059</v>
      </c>
      <c r="AA268" s="52" t="s">
        <v>38</v>
      </c>
      <c r="AB268" s="54"/>
      <c r="AC268" s="52" t="s">
        <v>43</v>
      </c>
      <c r="AD268" s="59"/>
      <c r="AE268" s="52" t="s">
        <v>43</v>
      </c>
      <c r="AF268" s="59"/>
      <c r="AG268" s="52" t="s">
        <v>43</v>
      </c>
      <c r="AH268" s="54"/>
      <c r="AI268" s="101">
        <v>40.371000000000002</v>
      </c>
      <c r="AJ268" s="52" t="s">
        <v>35</v>
      </c>
      <c r="AK268" s="54"/>
      <c r="AL268" s="55" t="s">
        <v>44</v>
      </c>
      <c r="AM268" s="56"/>
      <c r="AN268" s="55">
        <v>1.1278725504018048</v>
      </c>
      <c r="AO268" s="57"/>
      <c r="AP268" s="58">
        <v>10</v>
      </c>
      <c r="AQ268" s="54"/>
      <c r="AR268" s="58">
        <v>5</v>
      </c>
      <c r="AS268" s="54"/>
      <c r="AT268" s="104">
        <v>16</v>
      </c>
      <c r="AU268" s="54"/>
      <c r="AV268" s="92">
        <v>1.3333333333333333</v>
      </c>
      <c r="AW268" s="54"/>
      <c r="AX268" s="91">
        <v>15.366666666666667</v>
      </c>
      <c r="AY268" s="59"/>
      <c r="AZ268" s="75">
        <v>2.9666666666666668</v>
      </c>
      <c r="BA268" s="59"/>
      <c r="BB268" s="92">
        <v>11.9</v>
      </c>
      <c r="BC268" s="57"/>
      <c r="BD268" s="55">
        <v>4.7</v>
      </c>
      <c r="BE268" s="70"/>
      <c r="BF268" s="55">
        <v>95.3</v>
      </c>
      <c r="BG268" s="54"/>
      <c r="BH268" s="60">
        <v>8500</v>
      </c>
    </row>
    <row r="269" spans="1:60" s="61" customFormat="1" ht="15.75" customHeight="1" x14ac:dyDescent="0.3">
      <c r="A269" s="8" t="s">
        <v>280</v>
      </c>
      <c r="B269" s="8" t="s">
        <v>281</v>
      </c>
      <c r="C269" s="123"/>
      <c r="D269" s="73">
        <v>11.2728</v>
      </c>
      <c r="E269" s="52" t="s">
        <v>38</v>
      </c>
      <c r="F269" s="84" t="s">
        <v>42</v>
      </c>
      <c r="G269" s="99" t="s">
        <v>381</v>
      </c>
      <c r="H269" s="13"/>
      <c r="I269" s="87">
        <v>1.47261</v>
      </c>
      <c r="J269" s="89" t="s">
        <v>36</v>
      </c>
      <c r="K269" s="53"/>
      <c r="L269" s="73">
        <v>10.2241</v>
      </c>
      <c r="M269" s="52" t="s">
        <v>41</v>
      </c>
      <c r="N269" s="91" t="s">
        <v>36</v>
      </c>
      <c r="O269" s="99" t="s">
        <v>743</v>
      </c>
      <c r="P269" s="54"/>
      <c r="Q269" s="73">
        <v>29.689299999999999</v>
      </c>
      <c r="R269" s="52" t="s">
        <v>38</v>
      </c>
      <c r="S269" s="91" t="s">
        <v>36</v>
      </c>
      <c r="T269" s="99" t="s">
        <v>53</v>
      </c>
      <c r="U269" s="54"/>
      <c r="V269" s="119">
        <v>222</v>
      </c>
      <c r="W269" s="54"/>
      <c r="X269" s="11">
        <v>-70</v>
      </c>
      <c r="Y269" s="54"/>
      <c r="Z269" s="75">
        <v>9.2410538733779006</v>
      </c>
      <c r="AA269" s="52" t="s">
        <v>41</v>
      </c>
      <c r="AB269" s="54"/>
      <c r="AC269" s="92">
        <v>8.3000000000000007</v>
      </c>
      <c r="AD269" s="59"/>
      <c r="AE269" s="92">
        <v>8.1999999999999993</v>
      </c>
      <c r="AF269" s="59"/>
      <c r="AG269" s="92">
        <v>6.9</v>
      </c>
      <c r="AH269" s="54"/>
      <c r="AI269" s="101">
        <v>23.617000000000001</v>
      </c>
      <c r="AJ269" s="52" t="s">
        <v>41</v>
      </c>
      <c r="AK269" s="54"/>
      <c r="AL269" s="55" t="s">
        <v>44</v>
      </c>
      <c r="AM269" s="56"/>
      <c r="AN269" s="55">
        <v>1.0486302267662866</v>
      </c>
      <c r="AO269" s="57"/>
      <c r="AP269" s="58">
        <v>6</v>
      </c>
      <c r="AQ269" s="54"/>
      <c r="AR269" s="58">
        <v>5</v>
      </c>
      <c r="AS269" s="54"/>
      <c r="AT269" s="104">
        <v>15</v>
      </c>
      <c r="AU269" s="54"/>
      <c r="AV269" s="75">
        <v>1.8166666666666667</v>
      </c>
      <c r="AW269" s="54"/>
      <c r="AX269" s="91">
        <v>27.116666666666667</v>
      </c>
      <c r="AY269" s="59"/>
      <c r="AZ269" s="75">
        <v>3.0166666666666666</v>
      </c>
      <c r="BA269" s="59"/>
      <c r="BB269" s="91">
        <v>20.116666666666667</v>
      </c>
      <c r="BC269" s="57"/>
      <c r="BD269" s="55">
        <v>12.2</v>
      </c>
      <c r="BE269" s="70"/>
      <c r="BF269" s="55">
        <v>87.8</v>
      </c>
      <c r="BG269" s="54"/>
      <c r="BH269" s="60">
        <v>9000</v>
      </c>
    </row>
    <row r="270" spans="1:60" s="61" customFormat="1" ht="15.75" customHeight="1" x14ac:dyDescent="0.3">
      <c r="A270" s="8" t="s">
        <v>286</v>
      </c>
      <c r="B270" s="8" t="s">
        <v>287</v>
      </c>
      <c r="C270" s="123"/>
      <c r="D270" s="73">
        <v>11.6776</v>
      </c>
      <c r="E270" s="52" t="s">
        <v>38</v>
      </c>
      <c r="F270" s="84" t="s">
        <v>42</v>
      </c>
      <c r="G270" s="99" t="s">
        <v>130</v>
      </c>
      <c r="H270" s="13"/>
      <c r="I270" s="74">
        <v>0.61743999999999999</v>
      </c>
      <c r="J270" s="76" t="s">
        <v>39</v>
      </c>
      <c r="K270" s="53"/>
      <c r="L270" s="73">
        <v>9.9711999999999996</v>
      </c>
      <c r="M270" s="52" t="s">
        <v>38</v>
      </c>
      <c r="N270" s="75" t="s">
        <v>39</v>
      </c>
      <c r="O270" s="99" t="s">
        <v>361</v>
      </c>
      <c r="P270" s="54"/>
      <c r="Q270" s="73">
        <v>28.659500000000001</v>
      </c>
      <c r="R270" s="52" t="s">
        <v>38</v>
      </c>
      <c r="S270" s="75" t="s">
        <v>39</v>
      </c>
      <c r="T270" s="99" t="s">
        <v>750</v>
      </c>
      <c r="U270" s="54"/>
      <c r="V270" s="119">
        <v>221</v>
      </c>
      <c r="W270" s="54"/>
      <c r="X270" s="11">
        <v>-5</v>
      </c>
      <c r="Y270" s="54"/>
      <c r="Z270" s="75">
        <v>8.4909539473684212</v>
      </c>
      <c r="AA270" s="52" t="s">
        <v>38</v>
      </c>
      <c r="AB270" s="54"/>
      <c r="AC270" s="52" t="s">
        <v>43</v>
      </c>
      <c r="AD270" s="59"/>
      <c r="AE270" s="52" t="s">
        <v>43</v>
      </c>
      <c r="AF270" s="59"/>
      <c r="AG270" s="52" t="s">
        <v>43</v>
      </c>
      <c r="AH270" s="54"/>
      <c r="AI270" s="102">
        <v>12.183999999999999</v>
      </c>
      <c r="AJ270" s="52" t="s">
        <v>35</v>
      </c>
      <c r="AK270" s="54"/>
      <c r="AL270" s="55" t="s">
        <v>44</v>
      </c>
      <c r="AM270" s="56"/>
      <c r="AN270" s="55">
        <v>0.67845394736842113</v>
      </c>
      <c r="AO270" s="57"/>
      <c r="AP270" s="58">
        <v>10</v>
      </c>
      <c r="AQ270" s="54"/>
      <c r="AR270" s="58">
        <v>5</v>
      </c>
      <c r="AS270" s="54"/>
      <c r="AT270" s="106">
        <v>14</v>
      </c>
      <c r="AU270" s="54"/>
      <c r="AV270" s="92">
        <v>1.2333333333333334</v>
      </c>
      <c r="AW270" s="54"/>
      <c r="AX270" s="75">
        <v>11.483333333333333</v>
      </c>
      <c r="AY270" s="59"/>
      <c r="AZ270" s="92">
        <v>2.5666666666666669</v>
      </c>
      <c r="BA270" s="59"/>
      <c r="BB270" s="92">
        <v>11.783333333333333</v>
      </c>
      <c r="BC270" s="57"/>
      <c r="BD270" s="55">
        <v>3.1</v>
      </c>
      <c r="BE270" s="70"/>
      <c r="BF270" s="55">
        <v>96.9</v>
      </c>
      <c r="BG270" s="54"/>
      <c r="BH270" s="60">
        <v>8100</v>
      </c>
    </row>
    <row r="271" spans="1:60" s="61" customFormat="1" ht="15.75" customHeight="1" x14ac:dyDescent="0.3">
      <c r="A271" s="8" t="s">
        <v>314</v>
      </c>
      <c r="B271" s="8" t="s">
        <v>315</v>
      </c>
      <c r="C271" s="123"/>
      <c r="D271" s="82">
        <v>13.027900000000001</v>
      </c>
      <c r="E271" s="52" t="s">
        <v>38</v>
      </c>
      <c r="F271" s="85" t="s">
        <v>39</v>
      </c>
      <c r="G271" s="99" t="s">
        <v>267</v>
      </c>
      <c r="H271" s="13"/>
      <c r="I271" s="87">
        <v>1.5285200000000001</v>
      </c>
      <c r="J271" s="89" t="s">
        <v>36</v>
      </c>
      <c r="K271" s="53"/>
      <c r="L271" s="82">
        <v>12.8482</v>
      </c>
      <c r="M271" s="52" t="s">
        <v>38</v>
      </c>
      <c r="N271" s="91" t="s">
        <v>36</v>
      </c>
      <c r="O271" s="99" t="s">
        <v>1139</v>
      </c>
      <c r="P271" s="54"/>
      <c r="Q271" s="82">
        <v>41.347700000000003</v>
      </c>
      <c r="R271" s="52" t="s">
        <v>38</v>
      </c>
      <c r="S271" s="91" t="s">
        <v>36</v>
      </c>
      <c r="T271" s="99" t="s">
        <v>37</v>
      </c>
      <c r="U271" s="54"/>
      <c r="V271" s="119">
        <v>279</v>
      </c>
      <c r="W271" s="54"/>
      <c r="X271" s="11">
        <v>-1</v>
      </c>
      <c r="Y271" s="54"/>
      <c r="Z271" s="75">
        <v>9.2362982929020667</v>
      </c>
      <c r="AA271" s="52" t="s">
        <v>41</v>
      </c>
      <c r="AB271" s="54"/>
      <c r="AC271" s="52" t="s">
        <v>43</v>
      </c>
      <c r="AD271" s="59"/>
      <c r="AE271" s="52" t="s">
        <v>43</v>
      </c>
      <c r="AF271" s="59"/>
      <c r="AG271" s="52" t="s">
        <v>43</v>
      </c>
      <c r="AH271" s="54"/>
      <c r="AI271" s="103">
        <v>78.460999999999999</v>
      </c>
      <c r="AJ271" s="52" t="s">
        <v>41</v>
      </c>
      <c r="AK271" s="54"/>
      <c r="AL271" s="55" t="s">
        <v>44</v>
      </c>
      <c r="AM271" s="56"/>
      <c r="AN271" s="55">
        <v>5.3728661275831087</v>
      </c>
      <c r="AO271" s="57"/>
      <c r="AP271" s="58">
        <v>9</v>
      </c>
      <c r="AQ271" s="54"/>
      <c r="AR271" s="58">
        <v>5</v>
      </c>
      <c r="AS271" s="54"/>
      <c r="AT271" s="106">
        <v>14</v>
      </c>
      <c r="AU271" s="54"/>
      <c r="AV271" s="75">
        <v>1.8333333333333333</v>
      </c>
      <c r="AW271" s="54"/>
      <c r="AX271" s="75">
        <v>13.816666666666666</v>
      </c>
      <c r="AY271" s="59"/>
      <c r="AZ271" s="75">
        <v>2.8166666666666669</v>
      </c>
      <c r="BA271" s="59"/>
      <c r="BB271" s="75">
        <v>17.733333333333334</v>
      </c>
      <c r="BC271" s="57"/>
      <c r="BD271" s="55">
        <v>10.199999999999999</v>
      </c>
      <c r="BE271" s="70"/>
      <c r="BF271" s="55">
        <v>89.8</v>
      </c>
      <c r="BG271" s="54"/>
      <c r="BH271" s="60">
        <v>12100</v>
      </c>
    </row>
    <row r="272" spans="1:60" s="61" customFormat="1" ht="15.75" customHeight="1" x14ac:dyDescent="0.3">
      <c r="A272" s="8" t="s">
        <v>364</v>
      </c>
      <c r="B272" s="8" t="s">
        <v>365</v>
      </c>
      <c r="C272" s="123"/>
      <c r="D272" s="73">
        <v>10.1187</v>
      </c>
      <c r="E272" s="52" t="s">
        <v>35</v>
      </c>
      <c r="F272" s="84" t="s">
        <v>42</v>
      </c>
      <c r="G272" s="99" t="s">
        <v>723</v>
      </c>
      <c r="H272" s="13"/>
      <c r="I272" s="87">
        <v>0.6825</v>
      </c>
      <c r="J272" s="76" t="s">
        <v>39</v>
      </c>
      <c r="K272" s="53"/>
      <c r="L272" s="73">
        <v>8.2104999999999997</v>
      </c>
      <c r="M272" s="52" t="s">
        <v>38</v>
      </c>
      <c r="N272" s="92" t="s">
        <v>42</v>
      </c>
      <c r="O272" s="99" t="s">
        <v>240</v>
      </c>
      <c r="P272" s="54"/>
      <c r="Q272" s="73">
        <v>29.148099999999999</v>
      </c>
      <c r="R272" s="52" t="s">
        <v>35</v>
      </c>
      <c r="S272" s="75" t="s">
        <v>39</v>
      </c>
      <c r="T272" s="99" t="s">
        <v>720</v>
      </c>
      <c r="U272" s="54"/>
      <c r="V272" s="118">
        <v>119</v>
      </c>
      <c r="W272" s="54"/>
      <c r="X272" s="11">
        <v>26</v>
      </c>
      <c r="Y272" s="54"/>
      <c r="Z272" s="75">
        <v>10.363782780714962</v>
      </c>
      <c r="AA272" s="52" t="s">
        <v>38</v>
      </c>
      <c r="AB272" s="54"/>
      <c r="AC272" s="75">
        <v>6.6</v>
      </c>
      <c r="AD272" s="59"/>
      <c r="AE272" s="92">
        <v>6.7</v>
      </c>
      <c r="AF272" s="59"/>
      <c r="AG272" s="75">
        <v>6.1</v>
      </c>
      <c r="AH272" s="54"/>
      <c r="AI272" s="101">
        <v>22.861000000000001</v>
      </c>
      <c r="AJ272" s="52" t="s">
        <v>35</v>
      </c>
      <c r="AK272" s="54"/>
      <c r="AL272" s="55" t="s">
        <v>44</v>
      </c>
      <c r="AM272" s="56"/>
      <c r="AN272" s="55">
        <v>3.9039249326003991</v>
      </c>
      <c r="AO272" s="57"/>
      <c r="AP272" s="58">
        <v>9</v>
      </c>
      <c r="AQ272" s="54"/>
      <c r="AR272" s="58">
        <v>3</v>
      </c>
      <c r="AS272" s="54"/>
      <c r="AT272" s="104">
        <v>16</v>
      </c>
      <c r="AU272" s="54"/>
      <c r="AV272" s="91">
        <v>1.9</v>
      </c>
      <c r="AW272" s="54"/>
      <c r="AX272" s="91">
        <v>15.366666666666667</v>
      </c>
      <c r="AY272" s="59"/>
      <c r="AZ272" s="75">
        <v>2.85</v>
      </c>
      <c r="BA272" s="59"/>
      <c r="BB272" s="75">
        <v>17.2</v>
      </c>
      <c r="BC272" s="57"/>
      <c r="BD272" s="55">
        <v>10.9</v>
      </c>
      <c r="BE272" s="70"/>
      <c r="BF272" s="55">
        <v>89.1</v>
      </c>
      <c r="BG272" s="54"/>
      <c r="BH272" s="60">
        <v>8300</v>
      </c>
    </row>
    <row r="273" spans="1:60" s="61" customFormat="1" ht="15.75" customHeight="1" x14ac:dyDescent="0.3">
      <c r="A273" s="8" t="s">
        <v>370</v>
      </c>
      <c r="B273" s="8" t="s">
        <v>371</v>
      </c>
      <c r="C273" s="123"/>
      <c r="D273" s="73">
        <v>11.3468</v>
      </c>
      <c r="E273" s="52" t="s">
        <v>38</v>
      </c>
      <c r="F273" s="83" t="s">
        <v>36</v>
      </c>
      <c r="G273" s="99" t="s">
        <v>152</v>
      </c>
      <c r="H273" s="13"/>
      <c r="I273" s="74">
        <v>0.40797</v>
      </c>
      <c r="J273" s="90" t="s">
        <v>42</v>
      </c>
      <c r="K273" s="53"/>
      <c r="L273" s="82">
        <v>13.489100000000001</v>
      </c>
      <c r="M273" s="52" t="s">
        <v>38</v>
      </c>
      <c r="N273" s="91" t="s">
        <v>36</v>
      </c>
      <c r="O273" s="99" t="s">
        <v>734</v>
      </c>
      <c r="P273" s="54"/>
      <c r="Q273" s="73">
        <v>38.524299999999997</v>
      </c>
      <c r="R273" s="52" t="s">
        <v>38</v>
      </c>
      <c r="S273" s="75" t="s">
        <v>39</v>
      </c>
      <c r="T273" s="99" t="s">
        <v>716</v>
      </c>
      <c r="U273" s="54"/>
      <c r="V273" s="119">
        <v>259</v>
      </c>
      <c r="W273" s="54"/>
      <c r="X273" s="11">
        <v>0</v>
      </c>
      <c r="Y273" s="54"/>
      <c r="Z273" s="75">
        <v>9.9767085580480028</v>
      </c>
      <c r="AA273" s="52" t="s">
        <v>38</v>
      </c>
      <c r="AB273" s="54"/>
      <c r="AC273" s="91">
        <v>5.2</v>
      </c>
      <c r="AD273" s="59"/>
      <c r="AE273" s="91">
        <v>5.3</v>
      </c>
      <c r="AF273" s="59"/>
      <c r="AG273" s="75">
        <v>5.8</v>
      </c>
      <c r="AH273" s="54"/>
      <c r="AI273" s="102">
        <v>9.8010000000000002</v>
      </c>
      <c r="AJ273" s="52" t="s">
        <v>35</v>
      </c>
      <c r="AK273" s="54"/>
      <c r="AL273" s="55" t="s">
        <v>44</v>
      </c>
      <c r="AM273" s="56"/>
      <c r="AN273" s="55">
        <v>3.5373099007311271</v>
      </c>
      <c r="AO273" s="57"/>
      <c r="AP273" s="58">
        <v>9</v>
      </c>
      <c r="AQ273" s="54"/>
      <c r="AR273" s="58">
        <v>4</v>
      </c>
      <c r="AS273" s="54"/>
      <c r="AT273" s="105">
        <v>7</v>
      </c>
      <c r="AU273" s="54"/>
      <c r="AV273" s="92">
        <v>1.4166666666666667</v>
      </c>
      <c r="AW273" s="54"/>
      <c r="AX273" s="92">
        <v>9.9666666666666668</v>
      </c>
      <c r="AY273" s="59"/>
      <c r="AZ273" s="91">
        <v>3.5833333333333335</v>
      </c>
      <c r="BA273" s="59"/>
      <c r="BB273" s="75">
        <v>14.45</v>
      </c>
      <c r="BC273" s="57"/>
      <c r="BD273" s="55">
        <v>6.1</v>
      </c>
      <c r="BE273" s="70"/>
      <c r="BF273" s="55">
        <v>93.9</v>
      </c>
      <c r="BG273" s="54"/>
      <c r="BH273" s="60">
        <v>7500</v>
      </c>
    </row>
    <row r="274" spans="1:60" s="61" customFormat="1" ht="15.75" customHeight="1" x14ac:dyDescent="0.3">
      <c r="A274" s="94" t="s">
        <v>1096</v>
      </c>
      <c r="B274" s="8" t="s">
        <v>376</v>
      </c>
      <c r="C274" s="123"/>
      <c r="D274" s="82">
        <v>15.783300000000001</v>
      </c>
      <c r="E274" s="52" t="s">
        <v>38</v>
      </c>
      <c r="F274" s="83" t="s">
        <v>36</v>
      </c>
      <c r="G274" s="99" t="s">
        <v>37</v>
      </c>
      <c r="H274" s="13"/>
      <c r="I274" s="74">
        <v>0.57274000000000003</v>
      </c>
      <c r="J274" s="76" t="s">
        <v>39</v>
      </c>
      <c r="K274" s="53"/>
      <c r="L274" s="82">
        <v>11.0046</v>
      </c>
      <c r="M274" s="52" t="s">
        <v>41</v>
      </c>
      <c r="N274" s="91" t="s">
        <v>36</v>
      </c>
      <c r="O274" s="99" t="s">
        <v>169</v>
      </c>
      <c r="P274" s="54"/>
      <c r="Q274" s="73">
        <v>33.232300000000002</v>
      </c>
      <c r="R274" s="52" t="s">
        <v>38</v>
      </c>
      <c r="S274" s="91" t="s">
        <v>36</v>
      </c>
      <c r="T274" s="99" t="s">
        <v>113</v>
      </c>
      <c r="U274" s="54"/>
      <c r="V274" s="119">
        <v>285</v>
      </c>
      <c r="W274" s="54"/>
      <c r="X274" s="11">
        <v>-14</v>
      </c>
      <c r="Y274" s="54"/>
      <c r="Z274" s="75">
        <v>10.048879058463724</v>
      </c>
      <c r="AA274" s="52" t="s">
        <v>35</v>
      </c>
      <c r="AB274" s="54"/>
      <c r="AC274" s="52" t="s">
        <v>43</v>
      </c>
      <c r="AD274" s="59"/>
      <c r="AE274" s="52" t="s">
        <v>43</v>
      </c>
      <c r="AF274" s="59"/>
      <c r="AG274" s="52" t="s">
        <v>43</v>
      </c>
      <c r="AH274" s="54"/>
      <c r="AI274" s="102">
        <v>17.459</v>
      </c>
      <c r="AJ274" s="52" t="s">
        <v>38</v>
      </c>
      <c r="AK274" s="54"/>
      <c r="AL274" s="55" t="s">
        <v>56</v>
      </c>
      <c r="AM274" s="56"/>
      <c r="AN274" s="55">
        <v>2.730673657191229E-2</v>
      </c>
      <c r="AO274" s="57"/>
      <c r="AP274" s="58">
        <v>10</v>
      </c>
      <c r="AQ274" s="54"/>
      <c r="AR274" s="58">
        <v>4</v>
      </c>
      <c r="AS274" s="54"/>
      <c r="AT274" s="104">
        <v>16</v>
      </c>
      <c r="AU274" s="54"/>
      <c r="AV274" s="75">
        <v>1.5833333333333333</v>
      </c>
      <c r="AW274" s="54"/>
      <c r="AX274" s="75">
        <v>10.483333333333333</v>
      </c>
      <c r="AY274" s="59"/>
      <c r="AZ274" s="92">
        <v>2.7666666666666666</v>
      </c>
      <c r="BA274" s="59"/>
      <c r="BB274" s="75">
        <v>13</v>
      </c>
      <c r="BC274" s="57"/>
      <c r="BD274" s="55">
        <v>10.199999999999999</v>
      </c>
      <c r="BE274" s="70"/>
      <c r="BF274" s="55">
        <v>89.8</v>
      </c>
      <c r="BG274" s="54"/>
      <c r="BH274" s="60">
        <v>8700</v>
      </c>
    </row>
    <row r="275" spans="1:60" s="61" customFormat="1" ht="15.75" customHeight="1" x14ac:dyDescent="0.3">
      <c r="A275" s="94" t="s">
        <v>1094</v>
      </c>
      <c r="B275" s="8" t="s">
        <v>384</v>
      </c>
      <c r="C275" s="123"/>
      <c r="D275" s="82">
        <v>13.3804</v>
      </c>
      <c r="E275" s="52" t="s">
        <v>35</v>
      </c>
      <c r="F275" s="85" t="s">
        <v>39</v>
      </c>
      <c r="G275" s="99" t="s">
        <v>177</v>
      </c>
      <c r="H275" s="13"/>
      <c r="I275" s="88" t="s">
        <v>43</v>
      </c>
      <c r="J275" s="107" t="s">
        <v>43</v>
      </c>
      <c r="K275" s="53"/>
      <c r="L275" s="81">
        <v>3.8536000000000001</v>
      </c>
      <c r="M275" s="52" t="s">
        <v>35</v>
      </c>
      <c r="N275" s="92" t="s">
        <v>42</v>
      </c>
      <c r="O275" s="99" t="s">
        <v>440</v>
      </c>
      <c r="P275" s="54"/>
      <c r="Q275" s="81">
        <v>20.980499999999999</v>
      </c>
      <c r="R275" s="52" t="s">
        <v>38</v>
      </c>
      <c r="S275" s="75" t="s">
        <v>39</v>
      </c>
      <c r="T275" s="99" t="s">
        <v>125</v>
      </c>
      <c r="U275" s="54"/>
      <c r="V275" s="58" t="s">
        <v>43</v>
      </c>
      <c r="W275" s="54"/>
      <c r="X275" s="58" t="s">
        <v>43</v>
      </c>
      <c r="Y275" s="54"/>
      <c r="Z275" s="92">
        <v>3.2113037893384715</v>
      </c>
      <c r="AA275" s="52" t="s">
        <v>35</v>
      </c>
      <c r="AB275" s="54"/>
      <c r="AC275" s="52" t="s">
        <v>43</v>
      </c>
      <c r="AD275" s="59"/>
      <c r="AE275" s="52" t="s">
        <v>43</v>
      </c>
      <c r="AF275" s="59"/>
      <c r="AG275" s="52" t="s">
        <v>43</v>
      </c>
      <c r="AH275" s="54"/>
      <c r="AI275" s="101">
        <v>22.343</v>
      </c>
      <c r="AJ275" s="52" t="s">
        <v>38</v>
      </c>
      <c r="AK275" s="54"/>
      <c r="AL275" s="55" t="s">
        <v>44</v>
      </c>
      <c r="AM275" s="56"/>
      <c r="AN275" s="55" t="s">
        <v>43</v>
      </c>
      <c r="AO275" s="57"/>
      <c r="AP275" s="58">
        <v>10</v>
      </c>
      <c r="AQ275" s="54"/>
      <c r="AR275" s="58">
        <v>4</v>
      </c>
      <c r="AS275" s="54"/>
      <c r="AT275" s="106">
        <v>13</v>
      </c>
      <c r="AU275" s="54"/>
      <c r="AV275" s="75">
        <v>1.6833333333333333</v>
      </c>
      <c r="AW275" s="54"/>
      <c r="AX275" s="91">
        <v>21.016666666666666</v>
      </c>
      <c r="AY275" s="59"/>
      <c r="AZ275" s="92">
        <v>2.7833333333333332</v>
      </c>
      <c r="BA275" s="59"/>
      <c r="BB275" s="75">
        <v>14.483333333333333</v>
      </c>
      <c r="BC275" s="57"/>
      <c r="BD275" s="55">
        <v>12</v>
      </c>
      <c r="BE275" s="70"/>
      <c r="BF275" s="55">
        <v>88</v>
      </c>
      <c r="BG275" s="54"/>
      <c r="BH275" s="60" t="s">
        <v>43</v>
      </c>
    </row>
    <row r="276" spans="1:60" s="61" customFormat="1" ht="15.75" customHeight="1" x14ac:dyDescent="0.3">
      <c r="A276" s="8" t="s">
        <v>397</v>
      </c>
      <c r="B276" s="8" t="s">
        <v>398</v>
      </c>
      <c r="C276" s="123"/>
      <c r="D276" s="82">
        <v>17.267800000000001</v>
      </c>
      <c r="E276" s="52" t="s">
        <v>38</v>
      </c>
      <c r="F276" s="83" t="s">
        <v>36</v>
      </c>
      <c r="G276" s="99" t="s">
        <v>718</v>
      </c>
      <c r="H276" s="13"/>
      <c r="I276" s="74">
        <v>0.66424000000000005</v>
      </c>
      <c r="J276" s="89" t="s">
        <v>36</v>
      </c>
      <c r="K276" s="53"/>
      <c r="L276" s="73">
        <v>7.7038000000000002</v>
      </c>
      <c r="M276" s="52" t="s">
        <v>38</v>
      </c>
      <c r="N276" s="75" t="s">
        <v>39</v>
      </c>
      <c r="O276" s="99" t="s">
        <v>113</v>
      </c>
      <c r="P276" s="54"/>
      <c r="Q276" s="73">
        <v>37.432699999999997</v>
      </c>
      <c r="R276" s="52" t="s">
        <v>38</v>
      </c>
      <c r="S276" s="91" t="s">
        <v>36</v>
      </c>
      <c r="T276" s="99" t="s">
        <v>76</v>
      </c>
      <c r="U276" s="54"/>
      <c r="V276" s="119">
        <v>263</v>
      </c>
      <c r="W276" s="54"/>
      <c r="X276" s="11">
        <v>-2</v>
      </c>
      <c r="Y276" s="54"/>
      <c r="Z276" s="91">
        <v>15.094898681459776</v>
      </c>
      <c r="AA276" s="52" t="s">
        <v>41</v>
      </c>
      <c r="AB276" s="54"/>
      <c r="AC276" s="52" t="s">
        <v>43</v>
      </c>
      <c r="AD276" s="59"/>
      <c r="AE276" s="52" t="s">
        <v>43</v>
      </c>
      <c r="AF276" s="59"/>
      <c r="AG276" s="52" t="s">
        <v>43</v>
      </c>
      <c r="AH276" s="54"/>
      <c r="AI276" s="101">
        <v>30.242000000000001</v>
      </c>
      <c r="AJ276" s="52" t="s">
        <v>35</v>
      </c>
      <c r="AK276" s="54"/>
      <c r="AL276" s="55" t="s">
        <v>44</v>
      </c>
      <c r="AM276" s="56"/>
      <c r="AN276" s="55">
        <v>0.60906352367940209</v>
      </c>
      <c r="AO276" s="57"/>
      <c r="AP276" s="58">
        <v>9</v>
      </c>
      <c r="AQ276" s="54"/>
      <c r="AR276" s="58">
        <v>5</v>
      </c>
      <c r="AS276" s="54"/>
      <c r="AT276" s="105">
        <v>5</v>
      </c>
      <c r="AU276" s="54"/>
      <c r="AV276" s="75">
        <v>1.6166666666666667</v>
      </c>
      <c r="AW276" s="54"/>
      <c r="AX276" s="92">
        <v>10</v>
      </c>
      <c r="AY276" s="59"/>
      <c r="AZ276" s="75">
        <v>2.9666666666666668</v>
      </c>
      <c r="BA276" s="59"/>
      <c r="BB276" s="92">
        <v>12.9</v>
      </c>
      <c r="BC276" s="57"/>
      <c r="BD276" s="55">
        <v>4.0999999999999996</v>
      </c>
      <c r="BE276" s="70"/>
      <c r="BF276" s="55">
        <v>95.9</v>
      </c>
      <c r="BG276" s="54"/>
      <c r="BH276" s="60">
        <v>10400</v>
      </c>
    </row>
    <row r="277" spans="1:60" s="61" customFormat="1" ht="15.75" customHeight="1" x14ac:dyDescent="0.3">
      <c r="A277" s="8" t="s">
        <v>428</v>
      </c>
      <c r="B277" s="8" t="s">
        <v>429</v>
      </c>
      <c r="C277" s="123"/>
      <c r="D277" s="82">
        <v>13.320399999999999</v>
      </c>
      <c r="E277" s="52" t="s">
        <v>38</v>
      </c>
      <c r="F277" s="85" t="s">
        <v>39</v>
      </c>
      <c r="G277" s="99" t="s">
        <v>88</v>
      </c>
      <c r="H277" s="13"/>
      <c r="I277" s="88" t="s">
        <v>43</v>
      </c>
      <c r="J277" s="107" t="s">
        <v>43</v>
      </c>
      <c r="K277" s="53"/>
      <c r="L277" s="81">
        <v>5.6510999999999996</v>
      </c>
      <c r="M277" s="52" t="s">
        <v>38</v>
      </c>
      <c r="N277" s="75" t="s">
        <v>39</v>
      </c>
      <c r="O277" s="99" t="s">
        <v>731</v>
      </c>
      <c r="P277" s="54"/>
      <c r="Q277" s="81">
        <v>25.026199999999999</v>
      </c>
      <c r="R277" s="52" t="s">
        <v>38</v>
      </c>
      <c r="S277" s="91" t="s">
        <v>36</v>
      </c>
      <c r="T277" s="99" t="s">
        <v>169</v>
      </c>
      <c r="U277" s="54"/>
      <c r="V277" s="58" t="s">
        <v>43</v>
      </c>
      <c r="W277" s="54"/>
      <c r="X277" s="58" t="s">
        <v>43</v>
      </c>
      <c r="Y277" s="54"/>
      <c r="Z277" s="92">
        <v>6.6198433841931053</v>
      </c>
      <c r="AA277" s="52" t="s">
        <v>35</v>
      </c>
      <c r="AB277" s="54"/>
      <c r="AC277" s="52" t="s">
        <v>43</v>
      </c>
      <c r="AD277" s="59"/>
      <c r="AE277" s="52" t="s">
        <v>43</v>
      </c>
      <c r="AF277" s="59"/>
      <c r="AG277" s="52" t="s">
        <v>43</v>
      </c>
      <c r="AH277" s="54"/>
      <c r="AI277" s="102">
        <v>9.7899999999999991</v>
      </c>
      <c r="AJ277" s="52" t="s">
        <v>41</v>
      </c>
      <c r="AK277" s="54"/>
      <c r="AL277" s="55" t="s">
        <v>44</v>
      </c>
      <c r="AM277" s="56"/>
      <c r="AN277" s="55">
        <v>0.64583837894566887</v>
      </c>
      <c r="AO277" s="57"/>
      <c r="AP277" s="58">
        <v>10</v>
      </c>
      <c r="AQ277" s="54"/>
      <c r="AR277" s="58">
        <v>5</v>
      </c>
      <c r="AS277" s="54"/>
      <c r="AT277" s="106">
        <v>13</v>
      </c>
      <c r="AU277" s="54"/>
      <c r="AV277" s="75">
        <v>1.6</v>
      </c>
      <c r="AW277" s="54"/>
      <c r="AX277" s="91">
        <v>17.716666666666665</v>
      </c>
      <c r="AY277" s="59"/>
      <c r="AZ277" s="75">
        <v>2.8833333333333333</v>
      </c>
      <c r="BA277" s="59"/>
      <c r="BB277" s="75">
        <v>16.55</v>
      </c>
      <c r="BC277" s="57"/>
      <c r="BD277" s="55">
        <v>13</v>
      </c>
      <c r="BE277" s="70"/>
      <c r="BF277" s="55">
        <v>87</v>
      </c>
      <c r="BG277" s="54"/>
      <c r="BH277" s="60" t="s">
        <v>43</v>
      </c>
    </row>
    <row r="278" spans="1:60" s="61" customFormat="1" ht="15.75" customHeight="1" x14ac:dyDescent="0.3">
      <c r="A278" s="8" t="s">
        <v>454</v>
      </c>
      <c r="B278" s="8" t="s">
        <v>455</v>
      </c>
      <c r="C278" s="123"/>
      <c r="D278" s="81">
        <v>8.4703999999999997</v>
      </c>
      <c r="E278" s="52" t="s">
        <v>35</v>
      </c>
      <c r="F278" s="84" t="s">
        <v>42</v>
      </c>
      <c r="G278" s="99" t="s">
        <v>147</v>
      </c>
      <c r="H278" s="13"/>
      <c r="I278" s="74">
        <v>0.55937999999999999</v>
      </c>
      <c r="J278" s="90" t="s">
        <v>42</v>
      </c>
      <c r="K278" s="53"/>
      <c r="L278" s="81">
        <v>5.5605000000000002</v>
      </c>
      <c r="M278" s="52" t="s">
        <v>35</v>
      </c>
      <c r="N278" s="92" t="s">
        <v>42</v>
      </c>
      <c r="O278" s="99" t="s">
        <v>1144</v>
      </c>
      <c r="P278" s="54"/>
      <c r="Q278" s="81">
        <v>19.821899999999999</v>
      </c>
      <c r="R278" s="52" t="s">
        <v>35</v>
      </c>
      <c r="S278" s="92" t="s">
        <v>42</v>
      </c>
      <c r="T278" s="99" t="s">
        <v>754</v>
      </c>
      <c r="U278" s="54"/>
      <c r="V278" s="117">
        <v>17</v>
      </c>
      <c r="W278" s="54"/>
      <c r="X278" s="11">
        <v>5</v>
      </c>
      <c r="Y278" s="54"/>
      <c r="Z278" s="92">
        <v>4.1775908265867647</v>
      </c>
      <c r="AA278" s="52" t="s">
        <v>38</v>
      </c>
      <c r="AB278" s="54"/>
      <c r="AC278" s="52" t="s">
        <v>43</v>
      </c>
      <c r="AD278" s="59"/>
      <c r="AE278" s="52" t="s">
        <v>43</v>
      </c>
      <c r="AF278" s="59"/>
      <c r="AG278" s="52" t="s">
        <v>43</v>
      </c>
      <c r="AH278" s="54"/>
      <c r="AI278" s="101">
        <v>23.324999999999999</v>
      </c>
      <c r="AJ278" s="52" t="s">
        <v>35</v>
      </c>
      <c r="AK278" s="54"/>
      <c r="AL278" s="55" t="s">
        <v>44</v>
      </c>
      <c r="AM278" s="56"/>
      <c r="AN278" s="55">
        <v>2.8810971217839754</v>
      </c>
      <c r="AO278" s="57"/>
      <c r="AP278" s="58">
        <v>9</v>
      </c>
      <c r="AQ278" s="54"/>
      <c r="AR278" s="58">
        <v>5</v>
      </c>
      <c r="AS278" s="54"/>
      <c r="AT278" s="105">
        <v>8</v>
      </c>
      <c r="AU278" s="54"/>
      <c r="AV278" s="91">
        <v>1.8666666666666667</v>
      </c>
      <c r="AW278" s="54"/>
      <c r="AX278" s="75">
        <v>13.716666666666667</v>
      </c>
      <c r="AY278" s="59"/>
      <c r="AZ278" s="75">
        <v>2.8166666666666669</v>
      </c>
      <c r="BA278" s="59"/>
      <c r="BB278" s="75">
        <v>14.35</v>
      </c>
      <c r="BC278" s="57"/>
      <c r="BD278" s="55">
        <v>8.9</v>
      </c>
      <c r="BE278" s="70"/>
      <c r="BF278" s="55">
        <v>91.1</v>
      </c>
      <c r="BG278" s="54"/>
      <c r="BH278" s="60">
        <v>6300</v>
      </c>
    </row>
    <row r="279" spans="1:60" s="61" customFormat="1" ht="15.75" customHeight="1" x14ac:dyDescent="0.3">
      <c r="A279" s="8" t="s">
        <v>458</v>
      </c>
      <c r="B279" s="8" t="s">
        <v>459</v>
      </c>
      <c r="C279" s="123"/>
      <c r="D279" s="82">
        <v>13.2537</v>
      </c>
      <c r="E279" s="52" t="s">
        <v>35</v>
      </c>
      <c r="F279" s="85" t="s">
        <v>39</v>
      </c>
      <c r="G279" s="99" t="s">
        <v>138</v>
      </c>
      <c r="H279" s="13"/>
      <c r="I279" s="87">
        <v>1.2278</v>
      </c>
      <c r="J279" s="89" t="s">
        <v>36</v>
      </c>
      <c r="K279" s="53"/>
      <c r="L279" s="81">
        <v>4.8886000000000003</v>
      </c>
      <c r="M279" s="52" t="s">
        <v>38</v>
      </c>
      <c r="N279" s="92" t="s">
        <v>42</v>
      </c>
      <c r="O279" s="99" t="s">
        <v>274</v>
      </c>
      <c r="P279" s="54"/>
      <c r="Q279" s="81">
        <v>12.4932</v>
      </c>
      <c r="R279" s="52" t="s">
        <v>35</v>
      </c>
      <c r="S279" s="92" t="s">
        <v>42</v>
      </c>
      <c r="T279" s="99" t="s">
        <v>177</v>
      </c>
      <c r="U279" s="54"/>
      <c r="V279" s="117">
        <v>27</v>
      </c>
      <c r="W279" s="54"/>
      <c r="X279" s="11">
        <v>17</v>
      </c>
      <c r="Y279" s="54"/>
      <c r="Z279" s="92">
        <v>4.9972840847365569</v>
      </c>
      <c r="AA279" s="52" t="s">
        <v>38</v>
      </c>
      <c r="AB279" s="54"/>
      <c r="AC279" s="52" t="s">
        <v>43</v>
      </c>
      <c r="AD279" s="59"/>
      <c r="AE279" s="52" t="s">
        <v>43</v>
      </c>
      <c r="AF279" s="59"/>
      <c r="AG279" s="52" t="s">
        <v>43</v>
      </c>
      <c r="AH279" s="54"/>
      <c r="AI279" s="101">
        <v>22.946999999999999</v>
      </c>
      <c r="AJ279" s="52" t="s">
        <v>41</v>
      </c>
      <c r="AK279" s="54"/>
      <c r="AL279" s="55" t="s">
        <v>44</v>
      </c>
      <c r="AM279" s="56"/>
      <c r="AN279" s="55">
        <v>0.21727322107550245</v>
      </c>
      <c r="AO279" s="57"/>
      <c r="AP279" s="58">
        <v>8</v>
      </c>
      <c r="AQ279" s="54"/>
      <c r="AR279" s="58">
        <v>5</v>
      </c>
      <c r="AS279" s="54"/>
      <c r="AT279" s="104">
        <v>15</v>
      </c>
      <c r="AU279" s="54"/>
      <c r="AV279" s="92">
        <v>1.35</v>
      </c>
      <c r="AW279" s="54"/>
      <c r="AX279" s="91">
        <v>23.033333333333335</v>
      </c>
      <c r="AY279" s="59"/>
      <c r="AZ279" s="91">
        <v>3.15</v>
      </c>
      <c r="BA279" s="59"/>
      <c r="BB279" s="91">
        <v>39.799999999999997</v>
      </c>
      <c r="BC279" s="57"/>
      <c r="BD279" s="55">
        <v>0</v>
      </c>
      <c r="BE279" s="70"/>
      <c r="BF279" s="55">
        <v>100</v>
      </c>
      <c r="BG279" s="54"/>
      <c r="BH279" s="60">
        <v>9500</v>
      </c>
    </row>
    <row r="280" spans="1:60" s="61" customFormat="1" ht="15.75" customHeight="1" x14ac:dyDescent="0.3">
      <c r="A280" s="8" t="s">
        <v>467</v>
      </c>
      <c r="B280" s="8" t="s">
        <v>468</v>
      </c>
      <c r="C280" s="123"/>
      <c r="D280" s="82">
        <v>17.296600000000002</v>
      </c>
      <c r="E280" s="52" t="s">
        <v>38</v>
      </c>
      <c r="F280" s="83" t="s">
        <v>36</v>
      </c>
      <c r="G280" s="99" t="s">
        <v>191</v>
      </c>
      <c r="H280" s="13"/>
      <c r="I280" s="87">
        <v>1.10507</v>
      </c>
      <c r="J280" s="76" t="s">
        <v>39</v>
      </c>
      <c r="K280" s="53"/>
      <c r="L280" s="73">
        <v>10.279500000000001</v>
      </c>
      <c r="M280" s="52" t="s">
        <v>41</v>
      </c>
      <c r="N280" s="91" t="s">
        <v>36</v>
      </c>
      <c r="O280" s="99" t="s">
        <v>1148</v>
      </c>
      <c r="P280" s="54"/>
      <c r="Q280" s="81">
        <v>20.743600000000001</v>
      </c>
      <c r="R280" s="52" t="s">
        <v>41</v>
      </c>
      <c r="S280" s="92" t="s">
        <v>42</v>
      </c>
      <c r="T280" s="99" t="s">
        <v>766</v>
      </c>
      <c r="U280" s="54"/>
      <c r="V280" s="119">
        <v>274</v>
      </c>
      <c r="W280" s="54"/>
      <c r="X280" s="11">
        <v>-10</v>
      </c>
      <c r="Y280" s="54"/>
      <c r="Z280" s="92">
        <v>6.093807706512373</v>
      </c>
      <c r="AA280" s="52" t="s">
        <v>41</v>
      </c>
      <c r="AB280" s="54"/>
      <c r="AC280" s="52" t="s">
        <v>43</v>
      </c>
      <c r="AD280" s="59"/>
      <c r="AE280" s="52" t="s">
        <v>43</v>
      </c>
      <c r="AF280" s="59"/>
      <c r="AG280" s="52" t="s">
        <v>43</v>
      </c>
      <c r="AH280" s="54"/>
      <c r="AI280" s="102">
        <v>16.079000000000001</v>
      </c>
      <c r="AJ280" s="52" t="s">
        <v>38</v>
      </c>
      <c r="AK280" s="54"/>
      <c r="AL280" s="55" t="s">
        <v>44</v>
      </c>
      <c r="AM280" s="56"/>
      <c r="AN280" s="55">
        <v>13.788009356149207</v>
      </c>
      <c r="AO280" s="57"/>
      <c r="AP280" s="58">
        <v>9</v>
      </c>
      <c r="AQ280" s="54"/>
      <c r="AR280" s="58">
        <v>5</v>
      </c>
      <c r="AS280" s="54"/>
      <c r="AT280" s="104">
        <v>15</v>
      </c>
      <c r="AU280" s="54"/>
      <c r="AV280" s="75">
        <v>1.55</v>
      </c>
      <c r="AW280" s="54"/>
      <c r="AX280" s="91">
        <v>15.066666666666666</v>
      </c>
      <c r="AY280" s="59"/>
      <c r="AZ280" s="91">
        <v>3.4166666666666665</v>
      </c>
      <c r="BA280" s="59"/>
      <c r="BB280" s="91">
        <v>24.266666666666666</v>
      </c>
      <c r="BC280" s="57"/>
      <c r="BD280" s="55">
        <v>13.3</v>
      </c>
      <c r="BE280" s="70"/>
      <c r="BF280" s="55">
        <v>86.7</v>
      </c>
      <c r="BG280" s="54"/>
      <c r="BH280" s="60">
        <v>12100</v>
      </c>
    </row>
    <row r="281" spans="1:60" s="61" customFormat="1" ht="15.75" customHeight="1" x14ac:dyDescent="0.3">
      <c r="A281" s="8" t="s">
        <v>500</v>
      </c>
      <c r="B281" s="8" t="s">
        <v>501</v>
      </c>
      <c r="C281" s="123"/>
      <c r="D281" s="82">
        <v>13.347300000000001</v>
      </c>
      <c r="E281" s="52" t="s">
        <v>38</v>
      </c>
      <c r="F281" s="83" t="s">
        <v>36</v>
      </c>
      <c r="G281" s="99" t="s">
        <v>705</v>
      </c>
      <c r="H281" s="13"/>
      <c r="I281" s="87">
        <v>0.75844</v>
      </c>
      <c r="J281" s="76" t="s">
        <v>39</v>
      </c>
      <c r="K281" s="53"/>
      <c r="L281" s="82">
        <v>12.2013</v>
      </c>
      <c r="M281" s="52" t="s">
        <v>41</v>
      </c>
      <c r="N281" s="91" t="s">
        <v>36</v>
      </c>
      <c r="O281" s="99" t="s">
        <v>445</v>
      </c>
      <c r="P281" s="54"/>
      <c r="Q281" s="82">
        <v>41.170900000000003</v>
      </c>
      <c r="R281" s="52" t="s">
        <v>35</v>
      </c>
      <c r="S281" s="91" t="s">
        <v>36</v>
      </c>
      <c r="T281" s="99" t="s">
        <v>716</v>
      </c>
      <c r="U281" s="54"/>
      <c r="V281" s="119">
        <v>277</v>
      </c>
      <c r="W281" s="54"/>
      <c r="X281" s="11">
        <v>-1</v>
      </c>
      <c r="Y281" s="54"/>
      <c r="Z281" s="75">
        <v>9.7913647241228219</v>
      </c>
      <c r="AA281" s="52" t="s">
        <v>38</v>
      </c>
      <c r="AB281" s="54"/>
      <c r="AC281" s="52" t="s">
        <v>43</v>
      </c>
      <c r="AD281" s="59"/>
      <c r="AE281" s="52" t="s">
        <v>43</v>
      </c>
      <c r="AF281" s="59"/>
      <c r="AG281" s="52" t="s">
        <v>43</v>
      </c>
      <c r="AH281" s="54"/>
      <c r="AI281" s="103">
        <v>78.460999999999999</v>
      </c>
      <c r="AJ281" s="52" t="s">
        <v>41</v>
      </c>
      <c r="AK281" s="54"/>
      <c r="AL281" s="55" t="s">
        <v>44</v>
      </c>
      <c r="AM281" s="56"/>
      <c r="AN281" s="55">
        <v>6.724190232228926</v>
      </c>
      <c r="AO281" s="57"/>
      <c r="AP281" s="58">
        <v>9</v>
      </c>
      <c r="AQ281" s="54"/>
      <c r="AR281" s="58">
        <v>4</v>
      </c>
      <c r="AS281" s="54"/>
      <c r="AT281" s="106">
        <v>13</v>
      </c>
      <c r="AU281" s="54"/>
      <c r="AV281" s="75">
        <v>1.6833333333333333</v>
      </c>
      <c r="AW281" s="54"/>
      <c r="AX281" s="91">
        <v>14.033333333333333</v>
      </c>
      <c r="AY281" s="59"/>
      <c r="AZ281" s="92">
        <v>2.7333333333333334</v>
      </c>
      <c r="BA281" s="59"/>
      <c r="BB281" s="75">
        <v>15.6</v>
      </c>
      <c r="BC281" s="57"/>
      <c r="BD281" s="55">
        <v>10.199999999999999</v>
      </c>
      <c r="BE281" s="70"/>
      <c r="BF281" s="55">
        <v>89.8</v>
      </c>
      <c r="BG281" s="54"/>
      <c r="BH281" s="60">
        <v>9500</v>
      </c>
    </row>
    <row r="282" spans="1:60" s="61" customFormat="1" ht="15.75" customHeight="1" x14ac:dyDescent="0.3">
      <c r="A282" s="8" t="s">
        <v>507</v>
      </c>
      <c r="B282" s="8" t="s">
        <v>508</v>
      </c>
      <c r="C282" s="123"/>
      <c r="D282" s="82">
        <v>16.519100000000002</v>
      </c>
      <c r="E282" s="52" t="s">
        <v>35</v>
      </c>
      <c r="F282" s="85" t="s">
        <v>39</v>
      </c>
      <c r="G282" s="99" t="s">
        <v>612</v>
      </c>
      <c r="H282" s="13"/>
      <c r="I282" s="74">
        <v>0.59394000000000002</v>
      </c>
      <c r="J282" s="90" t="s">
        <v>42</v>
      </c>
      <c r="K282" s="53"/>
      <c r="L282" s="81">
        <v>6.4755000000000003</v>
      </c>
      <c r="M282" s="52" t="s">
        <v>38</v>
      </c>
      <c r="N282" s="75" t="s">
        <v>39</v>
      </c>
      <c r="O282" s="99" t="s">
        <v>53</v>
      </c>
      <c r="P282" s="54"/>
      <c r="Q282" s="81">
        <v>21.673100000000002</v>
      </c>
      <c r="R282" s="52" t="s">
        <v>38</v>
      </c>
      <c r="S282" s="75" t="s">
        <v>39</v>
      </c>
      <c r="T282" s="99" t="s">
        <v>767</v>
      </c>
      <c r="U282" s="54"/>
      <c r="V282" s="118">
        <v>174</v>
      </c>
      <c r="W282" s="54"/>
      <c r="X282" s="11">
        <v>36</v>
      </c>
      <c r="Y282" s="54"/>
      <c r="Z282" s="92">
        <v>5.9468745870225987</v>
      </c>
      <c r="AA282" s="52" t="s">
        <v>35</v>
      </c>
      <c r="AB282" s="54"/>
      <c r="AC282" s="92">
        <v>8.4</v>
      </c>
      <c r="AD282" s="59"/>
      <c r="AE282" s="92">
        <v>8.3000000000000007</v>
      </c>
      <c r="AF282" s="59"/>
      <c r="AG282" s="92">
        <v>7.3</v>
      </c>
      <c r="AH282" s="54"/>
      <c r="AI282" s="103">
        <v>59.618000000000002</v>
      </c>
      <c r="AJ282" s="52" t="s">
        <v>41</v>
      </c>
      <c r="AK282" s="54"/>
      <c r="AL282" s="55" t="s">
        <v>44</v>
      </c>
      <c r="AM282" s="56"/>
      <c r="AN282" s="55">
        <v>2.1144442976080349</v>
      </c>
      <c r="AO282" s="57"/>
      <c r="AP282" s="58">
        <v>10</v>
      </c>
      <c r="AQ282" s="54"/>
      <c r="AR282" s="58">
        <v>5</v>
      </c>
      <c r="AS282" s="54"/>
      <c r="AT282" s="104">
        <v>15</v>
      </c>
      <c r="AU282" s="54"/>
      <c r="AV282" s="91">
        <v>2.1333333333333333</v>
      </c>
      <c r="AW282" s="54"/>
      <c r="AX282" s="91">
        <v>29.5</v>
      </c>
      <c r="AY282" s="59"/>
      <c r="AZ282" s="91">
        <v>3.5333333333333332</v>
      </c>
      <c r="BA282" s="59"/>
      <c r="BB282" s="91">
        <v>29.916666666666668</v>
      </c>
      <c r="BC282" s="57"/>
      <c r="BD282" s="55">
        <v>8.3000000000000007</v>
      </c>
      <c r="BE282" s="70"/>
      <c r="BF282" s="55">
        <v>91.7</v>
      </c>
      <c r="BG282" s="54"/>
      <c r="BH282" s="60">
        <v>12600</v>
      </c>
    </row>
    <row r="283" spans="1:60" s="61" customFormat="1" ht="15.75" customHeight="1" x14ac:dyDescent="0.3">
      <c r="A283" s="8" t="s">
        <v>529</v>
      </c>
      <c r="B283" s="8" t="s">
        <v>530</v>
      </c>
      <c r="C283" s="123"/>
      <c r="D283" s="82">
        <v>13.9329</v>
      </c>
      <c r="E283" s="52" t="s">
        <v>38</v>
      </c>
      <c r="F283" s="85" t="s">
        <v>39</v>
      </c>
      <c r="G283" s="99" t="s">
        <v>53</v>
      </c>
      <c r="H283" s="13"/>
      <c r="I283" s="87">
        <v>1.27119</v>
      </c>
      <c r="J283" s="89" t="s">
        <v>36</v>
      </c>
      <c r="K283" s="53"/>
      <c r="L283" s="73">
        <v>7.9576000000000002</v>
      </c>
      <c r="M283" s="52" t="s">
        <v>41</v>
      </c>
      <c r="N283" s="75" t="s">
        <v>39</v>
      </c>
      <c r="O283" s="99" t="s">
        <v>1126</v>
      </c>
      <c r="P283" s="54"/>
      <c r="Q283" s="81">
        <v>20.5596</v>
      </c>
      <c r="R283" s="52" t="s">
        <v>35</v>
      </c>
      <c r="S283" s="92" t="s">
        <v>42</v>
      </c>
      <c r="T283" s="99" t="s">
        <v>612</v>
      </c>
      <c r="U283" s="54"/>
      <c r="V283" s="118">
        <v>196</v>
      </c>
      <c r="W283" s="54"/>
      <c r="X283" s="11">
        <v>-36</v>
      </c>
      <c r="Y283" s="54"/>
      <c r="Z283" s="92">
        <v>4.8425464431354772</v>
      </c>
      <c r="AA283" s="52" t="s">
        <v>35</v>
      </c>
      <c r="AB283" s="54"/>
      <c r="AC283" s="52" t="s">
        <v>43</v>
      </c>
      <c r="AD283" s="59"/>
      <c r="AE283" s="52" t="s">
        <v>43</v>
      </c>
      <c r="AF283" s="59"/>
      <c r="AG283" s="52" t="s">
        <v>43</v>
      </c>
      <c r="AH283" s="54"/>
      <c r="AI283" s="102">
        <v>16.079000000000001</v>
      </c>
      <c r="AJ283" s="52" t="s">
        <v>38</v>
      </c>
      <c r="AK283" s="54"/>
      <c r="AL283" s="55" t="s">
        <v>44</v>
      </c>
      <c r="AM283" s="56"/>
      <c r="AN283" s="55">
        <v>11.752378794743997</v>
      </c>
      <c r="AO283" s="57"/>
      <c r="AP283" s="58">
        <v>10</v>
      </c>
      <c r="AQ283" s="54"/>
      <c r="AR283" s="58">
        <v>5</v>
      </c>
      <c r="AS283" s="54"/>
      <c r="AT283" s="104">
        <v>15</v>
      </c>
      <c r="AU283" s="54"/>
      <c r="AV283" s="75">
        <v>1.5166666666666666</v>
      </c>
      <c r="AW283" s="54"/>
      <c r="AX283" s="91">
        <v>16.066666666666666</v>
      </c>
      <c r="AY283" s="59"/>
      <c r="AZ283" s="91">
        <v>3.7333333333333334</v>
      </c>
      <c r="BA283" s="59"/>
      <c r="BB283" s="91">
        <v>26.483333333333334</v>
      </c>
      <c r="BC283" s="57"/>
      <c r="BD283" s="55">
        <v>13.3</v>
      </c>
      <c r="BE283" s="70"/>
      <c r="BF283" s="55">
        <v>86.7</v>
      </c>
      <c r="BG283" s="54"/>
      <c r="BH283" s="60">
        <v>11200</v>
      </c>
    </row>
    <row r="284" spans="1:60" s="61" customFormat="1" ht="15.75" customHeight="1" x14ac:dyDescent="0.3">
      <c r="A284" s="8" t="s">
        <v>535</v>
      </c>
      <c r="B284" s="8" t="s">
        <v>536</v>
      </c>
      <c r="C284" s="123"/>
      <c r="D284" s="73">
        <v>12.286099999999999</v>
      </c>
      <c r="E284" s="52" t="s">
        <v>41</v>
      </c>
      <c r="F284" s="85" t="s">
        <v>39</v>
      </c>
      <c r="G284" s="99" t="s">
        <v>153</v>
      </c>
      <c r="H284" s="13"/>
      <c r="I284" s="87">
        <v>0.74750000000000005</v>
      </c>
      <c r="J284" s="76" t="s">
        <v>39</v>
      </c>
      <c r="K284" s="53"/>
      <c r="L284" s="81">
        <v>6.3556999999999997</v>
      </c>
      <c r="M284" s="52" t="s">
        <v>35</v>
      </c>
      <c r="N284" s="92" t="s">
        <v>42</v>
      </c>
      <c r="O284" s="99" t="s">
        <v>147</v>
      </c>
      <c r="P284" s="54"/>
      <c r="Q284" s="81">
        <v>19.392499999999998</v>
      </c>
      <c r="R284" s="52" t="s">
        <v>38</v>
      </c>
      <c r="S284" s="92" t="s">
        <v>42</v>
      </c>
      <c r="T284" s="99" t="s">
        <v>1164</v>
      </c>
      <c r="U284" s="54"/>
      <c r="V284" s="118">
        <v>92</v>
      </c>
      <c r="W284" s="54"/>
      <c r="X284" s="11">
        <v>-18</v>
      </c>
      <c r="Y284" s="54"/>
      <c r="Z284" s="92">
        <v>3.9535582023821441</v>
      </c>
      <c r="AA284" s="52" t="s">
        <v>35</v>
      </c>
      <c r="AB284" s="54"/>
      <c r="AC284" s="52" t="s">
        <v>43</v>
      </c>
      <c r="AD284" s="59"/>
      <c r="AE284" s="52" t="s">
        <v>43</v>
      </c>
      <c r="AF284" s="59"/>
      <c r="AG284" s="52" t="s">
        <v>43</v>
      </c>
      <c r="AH284" s="54"/>
      <c r="AI284" s="101">
        <v>23.928999999999998</v>
      </c>
      <c r="AJ284" s="52" t="s">
        <v>35</v>
      </c>
      <c r="AK284" s="54"/>
      <c r="AL284" s="55" t="s">
        <v>44</v>
      </c>
      <c r="AM284" s="56"/>
      <c r="AN284" s="55">
        <v>1.7015313782404164</v>
      </c>
      <c r="AO284" s="57"/>
      <c r="AP284" s="58">
        <v>10</v>
      </c>
      <c r="AQ284" s="54"/>
      <c r="AR284" s="58">
        <v>4</v>
      </c>
      <c r="AS284" s="54"/>
      <c r="AT284" s="106">
        <v>13</v>
      </c>
      <c r="AU284" s="54"/>
      <c r="AV284" s="92">
        <v>1.25</v>
      </c>
      <c r="AW284" s="54"/>
      <c r="AX284" s="75">
        <v>13.55</v>
      </c>
      <c r="AY284" s="59"/>
      <c r="AZ284" s="92">
        <v>2.6</v>
      </c>
      <c r="BA284" s="59"/>
      <c r="BB284" s="75">
        <v>13.716666666666667</v>
      </c>
      <c r="BC284" s="57"/>
      <c r="BD284" s="55">
        <v>7.7</v>
      </c>
      <c r="BE284" s="70"/>
      <c r="BF284" s="55">
        <v>92.3</v>
      </c>
      <c r="BG284" s="54"/>
      <c r="BH284" s="60">
        <v>8800</v>
      </c>
    </row>
    <row r="285" spans="1:60" s="61" customFormat="1" ht="15.75" customHeight="1" x14ac:dyDescent="0.3">
      <c r="A285" s="8" t="s">
        <v>553</v>
      </c>
      <c r="B285" s="8" t="s">
        <v>554</v>
      </c>
      <c r="C285" s="123"/>
      <c r="D285" s="73">
        <v>9.9665999999999997</v>
      </c>
      <c r="E285" s="52" t="s">
        <v>35</v>
      </c>
      <c r="F285" s="84" t="s">
        <v>42</v>
      </c>
      <c r="G285" s="99" t="s">
        <v>159</v>
      </c>
      <c r="H285" s="13"/>
      <c r="I285" s="74">
        <v>0.63739000000000001</v>
      </c>
      <c r="J285" s="76" t="s">
        <v>39</v>
      </c>
      <c r="K285" s="53"/>
      <c r="L285" s="82">
        <v>12.3261</v>
      </c>
      <c r="M285" s="52" t="s">
        <v>38</v>
      </c>
      <c r="N285" s="91" t="s">
        <v>36</v>
      </c>
      <c r="O285" s="99" t="s">
        <v>749</v>
      </c>
      <c r="P285" s="54"/>
      <c r="Q285" s="73">
        <v>37.842199999999998</v>
      </c>
      <c r="R285" s="52" t="s">
        <v>35</v>
      </c>
      <c r="S285" s="75" t="s">
        <v>39</v>
      </c>
      <c r="T285" s="99" t="s">
        <v>705</v>
      </c>
      <c r="U285" s="54"/>
      <c r="V285" s="119">
        <v>217</v>
      </c>
      <c r="W285" s="54"/>
      <c r="X285" s="11">
        <v>21</v>
      </c>
      <c r="Y285" s="54"/>
      <c r="Z285" s="75">
        <v>10.469449064583092</v>
      </c>
      <c r="AA285" s="52" t="s">
        <v>41</v>
      </c>
      <c r="AB285" s="54"/>
      <c r="AC285" s="91">
        <v>5.0999999999999996</v>
      </c>
      <c r="AD285" s="59"/>
      <c r="AE285" s="91">
        <v>5.0999999999999996</v>
      </c>
      <c r="AF285" s="59"/>
      <c r="AG285" s="91">
        <v>5.7</v>
      </c>
      <c r="AH285" s="54"/>
      <c r="AI285" s="101">
        <v>23.324999999999999</v>
      </c>
      <c r="AJ285" s="52" t="s">
        <v>35</v>
      </c>
      <c r="AK285" s="54"/>
      <c r="AL285" s="55" t="s">
        <v>44</v>
      </c>
      <c r="AM285" s="56"/>
      <c r="AN285" s="55">
        <v>1.9597983470648153</v>
      </c>
      <c r="AO285" s="57"/>
      <c r="AP285" s="58">
        <v>9</v>
      </c>
      <c r="AQ285" s="54"/>
      <c r="AR285" s="58">
        <v>3</v>
      </c>
      <c r="AS285" s="54"/>
      <c r="AT285" s="105">
        <v>8</v>
      </c>
      <c r="AU285" s="54"/>
      <c r="AV285" s="92">
        <v>1.4833333333333334</v>
      </c>
      <c r="AW285" s="54"/>
      <c r="AX285" s="91">
        <v>16.100000000000001</v>
      </c>
      <c r="AY285" s="59"/>
      <c r="AZ285" s="75">
        <v>2.8833333333333333</v>
      </c>
      <c r="BA285" s="59"/>
      <c r="BB285" s="75">
        <v>14.416666666666666</v>
      </c>
      <c r="BC285" s="57"/>
      <c r="BD285" s="55">
        <v>8.9</v>
      </c>
      <c r="BE285" s="70"/>
      <c r="BF285" s="55">
        <v>91.1</v>
      </c>
      <c r="BG285" s="54"/>
      <c r="BH285" s="60">
        <v>8400</v>
      </c>
    </row>
    <row r="286" spans="1:60" s="61" customFormat="1" ht="15.75" customHeight="1" x14ac:dyDescent="0.3">
      <c r="A286" s="8" t="s">
        <v>578</v>
      </c>
      <c r="B286" s="8" t="s">
        <v>579</v>
      </c>
      <c r="C286" s="123"/>
      <c r="D286" s="82">
        <v>14.1511</v>
      </c>
      <c r="E286" s="52" t="s">
        <v>38</v>
      </c>
      <c r="F286" s="85" t="s">
        <v>39</v>
      </c>
      <c r="G286" s="99" t="s">
        <v>116</v>
      </c>
      <c r="H286" s="13"/>
      <c r="I286" s="86">
        <v>4.156E-2</v>
      </c>
      <c r="J286" s="90" t="s">
        <v>42</v>
      </c>
      <c r="K286" s="53"/>
      <c r="L286" s="73">
        <v>8.3961000000000006</v>
      </c>
      <c r="M286" s="52" t="s">
        <v>38</v>
      </c>
      <c r="N286" s="75" t="s">
        <v>39</v>
      </c>
      <c r="O286" s="99" t="s">
        <v>129</v>
      </c>
      <c r="P286" s="54"/>
      <c r="Q286" s="81">
        <v>24.020700000000001</v>
      </c>
      <c r="R286" s="52" t="s">
        <v>38</v>
      </c>
      <c r="S286" s="92" t="s">
        <v>42</v>
      </c>
      <c r="T286" s="99" t="s">
        <v>667</v>
      </c>
      <c r="U286" s="54"/>
      <c r="V286" s="117">
        <v>72</v>
      </c>
      <c r="W286" s="54"/>
      <c r="X286" s="11">
        <v>61</v>
      </c>
      <c r="Y286" s="54"/>
      <c r="Z286" s="75">
        <v>8.2571102894158859</v>
      </c>
      <c r="AA286" s="52" t="s">
        <v>41</v>
      </c>
      <c r="AB286" s="54"/>
      <c r="AC286" s="52" t="s">
        <v>43</v>
      </c>
      <c r="AD286" s="59"/>
      <c r="AE286" s="52" t="s">
        <v>43</v>
      </c>
      <c r="AF286" s="59"/>
      <c r="AG286" s="52" t="s">
        <v>43</v>
      </c>
      <c r="AH286" s="54"/>
      <c r="AI286" s="101">
        <v>34.482999999999997</v>
      </c>
      <c r="AJ286" s="52" t="s">
        <v>35</v>
      </c>
      <c r="AK286" s="54"/>
      <c r="AL286" s="55" t="s">
        <v>44</v>
      </c>
      <c r="AM286" s="56"/>
      <c r="AN286" s="55">
        <v>13.511635019044178</v>
      </c>
      <c r="AO286" s="57"/>
      <c r="AP286" s="58">
        <v>10</v>
      </c>
      <c r="AQ286" s="54"/>
      <c r="AR286" s="58">
        <v>3</v>
      </c>
      <c r="AS286" s="54"/>
      <c r="AT286" s="106">
        <v>13</v>
      </c>
      <c r="AU286" s="54"/>
      <c r="AV286" s="92">
        <v>1.2333333333333334</v>
      </c>
      <c r="AW286" s="54"/>
      <c r="AX286" s="91">
        <v>16.383333333333333</v>
      </c>
      <c r="AY286" s="59"/>
      <c r="AZ286" s="92">
        <v>2.6166666666666667</v>
      </c>
      <c r="BA286" s="59"/>
      <c r="BB286" s="75">
        <v>17.45</v>
      </c>
      <c r="BC286" s="57"/>
      <c r="BD286" s="55">
        <v>20</v>
      </c>
      <c r="BE286" s="70"/>
      <c r="BF286" s="55">
        <v>80</v>
      </c>
      <c r="BG286" s="54"/>
      <c r="BH286" s="60">
        <v>9000</v>
      </c>
    </row>
    <row r="287" spans="1:60" s="61" customFormat="1" ht="15.75" customHeight="1" x14ac:dyDescent="0.3">
      <c r="A287" s="8" t="s">
        <v>623</v>
      </c>
      <c r="B287" s="8" t="s">
        <v>624</v>
      </c>
      <c r="C287" s="123"/>
      <c r="D287" s="82">
        <v>14.68</v>
      </c>
      <c r="E287" s="52" t="s">
        <v>35</v>
      </c>
      <c r="F287" s="83" t="s">
        <v>36</v>
      </c>
      <c r="G287" s="99" t="s">
        <v>133</v>
      </c>
      <c r="H287" s="13"/>
      <c r="I287" s="87">
        <v>0.94745000000000001</v>
      </c>
      <c r="J287" s="89" t="s">
        <v>36</v>
      </c>
      <c r="K287" s="53"/>
      <c r="L287" s="73">
        <v>7.8292999999999999</v>
      </c>
      <c r="M287" s="52" t="s">
        <v>41</v>
      </c>
      <c r="N287" s="75" t="s">
        <v>39</v>
      </c>
      <c r="O287" s="99" t="s">
        <v>1132</v>
      </c>
      <c r="P287" s="54"/>
      <c r="Q287" s="81">
        <v>22.166799999999999</v>
      </c>
      <c r="R287" s="52" t="s">
        <v>38</v>
      </c>
      <c r="S287" s="75" t="s">
        <v>39</v>
      </c>
      <c r="T287" s="99" t="s">
        <v>108</v>
      </c>
      <c r="U287" s="54"/>
      <c r="V287" s="118">
        <v>216</v>
      </c>
      <c r="W287" s="54"/>
      <c r="X287" s="11">
        <v>-3</v>
      </c>
      <c r="Y287" s="54"/>
      <c r="Z287" s="92">
        <v>4.4039929536112741</v>
      </c>
      <c r="AA287" s="52" t="s">
        <v>38</v>
      </c>
      <c r="AB287" s="54"/>
      <c r="AC287" s="52" t="s">
        <v>43</v>
      </c>
      <c r="AD287" s="59"/>
      <c r="AE287" s="52" t="s">
        <v>43</v>
      </c>
      <c r="AF287" s="59"/>
      <c r="AG287" s="52" t="s">
        <v>43</v>
      </c>
      <c r="AH287" s="54"/>
      <c r="AI287" s="103">
        <v>66.111000000000004</v>
      </c>
      <c r="AJ287" s="52" t="s">
        <v>35</v>
      </c>
      <c r="AK287" s="54"/>
      <c r="AL287" s="55" t="s">
        <v>44</v>
      </c>
      <c r="AM287" s="56"/>
      <c r="AN287" s="55">
        <v>6.4591896652965355</v>
      </c>
      <c r="AO287" s="57"/>
      <c r="AP287" s="58">
        <v>10</v>
      </c>
      <c r="AQ287" s="54"/>
      <c r="AR287" s="58">
        <v>5</v>
      </c>
      <c r="AS287" s="54"/>
      <c r="AT287" s="105">
        <v>10</v>
      </c>
      <c r="AU287" s="54"/>
      <c r="AV287" s="92">
        <v>1.35</v>
      </c>
      <c r="AW287" s="54"/>
      <c r="AX287" s="75">
        <v>11.433333333333334</v>
      </c>
      <c r="AY287" s="59"/>
      <c r="AZ287" s="91">
        <v>3.3333333333333335</v>
      </c>
      <c r="BA287" s="59"/>
      <c r="BB287" s="75">
        <v>17.783333333333335</v>
      </c>
      <c r="BC287" s="57"/>
      <c r="BD287" s="55">
        <v>5.3</v>
      </c>
      <c r="BE287" s="70"/>
      <c r="BF287" s="55">
        <v>94.7</v>
      </c>
      <c r="BG287" s="54"/>
      <c r="BH287" s="60">
        <v>11700</v>
      </c>
    </row>
    <row r="288" spans="1:60" s="61" customFormat="1" ht="15.75" customHeight="1" x14ac:dyDescent="0.3">
      <c r="A288" s="8" t="s">
        <v>633</v>
      </c>
      <c r="B288" s="8" t="s">
        <v>634</v>
      </c>
      <c r="C288" s="123"/>
      <c r="D288" s="73">
        <v>11.9467</v>
      </c>
      <c r="E288" s="52" t="s">
        <v>38</v>
      </c>
      <c r="F288" s="83" t="s">
        <v>36</v>
      </c>
      <c r="G288" s="99" t="s">
        <v>612</v>
      </c>
      <c r="H288" s="13"/>
      <c r="I288" s="74">
        <v>0.49399999999999999</v>
      </c>
      <c r="J288" s="76" t="s">
        <v>39</v>
      </c>
      <c r="K288" s="53"/>
      <c r="L288" s="73">
        <v>7.3471000000000002</v>
      </c>
      <c r="M288" s="52" t="s">
        <v>41</v>
      </c>
      <c r="N288" s="75" t="s">
        <v>39</v>
      </c>
      <c r="O288" s="99" t="s">
        <v>47</v>
      </c>
      <c r="P288" s="54"/>
      <c r="Q288" s="81">
        <v>24.1632</v>
      </c>
      <c r="R288" s="52" t="s">
        <v>38</v>
      </c>
      <c r="S288" s="92" t="s">
        <v>42</v>
      </c>
      <c r="T288" s="99" t="s">
        <v>759</v>
      </c>
      <c r="U288" s="54"/>
      <c r="V288" s="118">
        <v>134</v>
      </c>
      <c r="W288" s="54"/>
      <c r="X288" s="11">
        <v>-42</v>
      </c>
      <c r="Y288" s="54"/>
      <c r="Z288" s="75">
        <v>9.0642593433011562</v>
      </c>
      <c r="AA288" s="52" t="s">
        <v>38</v>
      </c>
      <c r="AB288" s="54"/>
      <c r="AC288" s="52" t="s">
        <v>43</v>
      </c>
      <c r="AD288" s="59"/>
      <c r="AE288" s="52" t="s">
        <v>43</v>
      </c>
      <c r="AF288" s="59"/>
      <c r="AG288" s="52" t="s">
        <v>43</v>
      </c>
      <c r="AH288" s="54"/>
      <c r="AI288" s="103">
        <v>74.036000000000001</v>
      </c>
      <c r="AJ288" s="52" t="s">
        <v>38</v>
      </c>
      <c r="AK288" s="54"/>
      <c r="AL288" s="55" t="s">
        <v>44</v>
      </c>
      <c r="AM288" s="56"/>
      <c r="AN288" s="55">
        <v>1.202026272859964</v>
      </c>
      <c r="AO288" s="57"/>
      <c r="AP288" s="58">
        <v>6</v>
      </c>
      <c r="AQ288" s="54"/>
      <c r="AR288" s="58">
        <v>4</v>
      </c>
      <c r="AS288" s="54"/>
      <c r="AT288" s="104">
        <v>15</v>
      </c>
      <c r="AU288" s="54"/>
      <c r="AV288" s="92">
        <v>1.2</v>
      </c>
      <c r="AW288" s="54"/>
      <c r="AX288" s="92">
        <v>9.0166666666666675</v>
      </c>
      <c r="AY288" s="59"/>
      <c r="AZ288" s="75">
        <v>2.8666666666666667</v>
      </c>
      <c r="BA288" s="59"/>
      <c r="BB288" s="75">
        <v>14.05</v>
      </c>
      <c r="BC288" s="57"/>
      <c r="BD288" s="55">
        <v>5.6</v>
      </c>
      <c r="BE288" s="70"/>
      <c r="BF288" s="55">
        <v>94.4</v>
      </c>
      <c r="BG288" s="54"/>
      <c r="BH288" s="60">
        <v>9200</v>
      </c>
    </row>
    <row r="289" spans="1:60" s="61" customFormat="1" ht="15.75" customHeight="1" x14ac:dyDescent="0.3">
      <c r="A289" s="8" t="s">
        <v>635</v>
      </c>
      <c r="B289" s="8" t="s">
        <v>636</v>
      </c>
      <c r="C289" s="123"/>
      <c r="D289" s="82">
        <v>12.8789</v>
      </c>
      <c r="E289" s="52" t="s">
        <v>38</v>
      </c>
      <c r="F289" s="84" t="s">
        <v>42</v>
      </c>
      <c r="G289" s="99" t="s">
        <v>113</v>
      </c>
      <c r="H289" s="13"/>
      <c r="I289" s="87">
        <v>1.25074</v>
      </c>
      <c r="J289" s="89" t="s">
        <v>36</v>
      </c>
      <c r="K289" s="53"/>
      <c r="L289" s="73">
        <v>8.9123999999999999</v>
      </c>
      <c r="M289" s="52" t="s">
        <v>41</v>
      </c>
      <c r="N289" s="75" t="s">
        <v>39</v>
      </c>
      <c r="O289" s="99" t="s">
        <v>169</v>
      </c>
      <c r="P289" s="54"/>
      <c r="Q289" s="81">
        <v>24.1418</v>
      </c>
      <c r="R289" s="52" t="s">
        <v>41</v>
      </c>
      <c r="S289" s="92" t="s">
        <v>42</v>
      </c>
      <c r="T289" s="99" t="s">
        <v>92</v>
      </c>
      <c r="U289" s="54"/>
      <c r="V289" s="119">
        <v>219</v>
      </c>
      <c r="W289" s="54"/>
      <c r="X289" s="11">
        <v>-77</v>
      </c>
      <c r="Y289" s="54"/>
      <c r="Z289" s="92">
        <v>7.2964105577591694</v>
      </c>
      <c r="AA289" s="52" t="s">
        <v>41</v>
      </c>
      <c r="AB289" s="54"/>
      <c r="AC289" s="52" t="s">
        <v>43</v>
      </c>
      <c r="AD289" s="59"/>
      <c r="AE289" s="52" t="s">
        <v>43</v>
      </c>
      <c r="AF289" s="59"/>
      <c r="AG289" s="52" t="s">
        <v>43</v>
      </c>
      <c r="AH289" s="54"/>
      <c r="AI289" s="101">
        <v>39.487000000000002</v>
      </c>
      <c r="AJ289" s="52" t="s">
        <v>41</v>
      </c>
      <c r="AK289" s="54"/>
      <c r="AL289" s="55" t="s">
        <v>44</v>
      </c>
      <c r="AM289" s="56"/>
      <c r="AN289" s="55">
        <v>1.5670143479751235</v>
      </c>
      <c r="AO289" s="57"/>
      <c r="AP289" s="58">
        <v>10</v>
      </c>
      <c r="AQ289" s="54"/>
      <c r="AR289" s="58">
        <v>5</v>
      </c>
      <c r="AS289" s="54"/>
      <c r="AT289" s="104">
        <v>15</v>
      </c>
      <c r="AU289" s="54"/>
      <c r="AV289" s="75">
        <v>1.5</v>
      </c>
      <c r="AW289" s="54"/>
      <c r="AX289" s="91">
        <v>15.7</v>
      </c>
      <c r="AY289" s="59"/>
      <c r="AZ289" s="91">
        <v>3.1</v>
      </c>
      <c r="BA289" s="59"/>
      <c r="BB289" s="91">
        <v>22.3</v>
      </c>
      <c r="BC289" s="57"/>
      <c r="BD289" s="55">
        <v>18.600000000000001</v>
      </c>
      <c r="BE289" s="70"/>
      <c r="BF289" s="55">
        <v>81.400000000000006</v>
      </c>
      <c r="BG289" s="54"/>
      <c r="BH289" s="60">
        <v>10300</v>
      </c>
    </row>
    <row r="290" spans="1:60" s="61" customFormat="1" ht="15.75" customHeight="1" x14ac:dyDescent="0.3">
      <c r="A290" s="8" t="s">
        <v>637</v>
      </c>
      <c r="B290" s="8" t="s">
        <v>638</v>
      </c>
      <c r="C290" s="123"/>
      <c r="D290" s="73">
        <v>12.0129</v>
      </c>
      <c r="E290" s="52" t="s">
        <v>35</v>
      </c>
      <c r="F290" s="85" t="s">
        <v>39</v>
      </c>
      <c r="G290" s="99" t="s">
        <v>182</v>
      </c>
      <c r="H290" s="13"/>
      <c r="I290" s="74">
        <v>0.3826</v>
      </c>
      <c r="J290" s="90" t="s">
        <v>42</v>
      </c>
      <c r="K290" s="53"/>
      <c r="L290" s="73">
        <v>7.8661000000000003</v>
      </c>
      <c r="M290" s="52" t="s">
        <v>41</v>
      </c>
      <c r="N290" s="75" t="s">
        <v>39</v>
      </c>
      <c r="O290" s="99" t="s">
        <v>196</v>
      </c>
      <c r="P290" s="54"/>
      <c r="Q290" s="73">
        <v>27.9802</v>
      </c>
      <c r="R290" s="52" t="s">
        <v>38</v>
      </c>
      <c r="S290" s="75" t="s">
        <v>39</v>
      </c>
      <c r="T290" s="99" t="s">
        <v>267</v>
      </c>
      <c r="U290" s="54"/>
      <c r="V290" s="118">
        <v>159</v>
      </c>
      <c r="W290" s="54"/>
      <c r="X290" s="11">
        <v>-11</v>
      </c>
      <c r="Y290" s="54"/>
      <c r="Z290" s="75">
        <v>8.2294850693628021</v>
      </c>
      <c r="AA290" s="52" t="s">
        <v>41</v>
      </c>
      <c r="AB290" s="54"/>
      <c r="AC290" s="52" t="s">
        <v>43</v>
      </c>
      <c r="AD290" s="59"/>
      <c r="AE290" s="52" t="s">
        <v>43</v>
      </c>
      <c r="AF290" s="59"/>
      <c r="AG290" s="52" t="s">
        <v>43</v>
      </c>
      <c r="AH290" s="54"/>
      <c r="AI290" s="101">
        <v>48.131</v>
      </c>
      <c r="AJ290" s="52" t="s">
        <v>35</v>
      </c>
      <c r="AK290" s="54"/>
      <c r="AL290" s="55" t="s">
        <v>44</v>
      </c>
      <c r="AM290" s="56"/>
      <c r="AN290" s="55">
        <v>1.2397665818780326</v>
      </c>
      <c r="AO290" s="57"/>
      <c r="AP290" s="58">
        <v>10</v>
      </c>
      <c r="AQ290" s="54"/>
      <c r="AR290" s="58">
        <v>4</v>
      </c>
      <c r="AS290" s="54"/>
      <c r="AT290" s="104">
        <v>15</v>
      </c>
      <c r="AU290" s="54"/>
      <c r="AV290" s="91">
        <v>2.2999999999999998</v>
      </c>
      <c r="AW290" s="54"/>
      <c r="AX290" s="91">
        <v>14.8</v>
      </c>
      <c r="AY290" s="59"/>
      <c r="AZ290" s="75">
        <v>3.0166666666666666</v>
      </c>
      <c r="BA290" s="59"/>
      <c r="BB290" s="75">
        <v>15.066666666666666</v>
      </c>
      <c r="BC290" s="57"/>
      <c r="BD290" s="55">
        <v>2.9</v>
      </c>
      <c r="BE290" s="70"/>
      <c r="BF290" s="55">
        <v>97.1</v>
      </c>
      <c r="BG290" s="54"/>
      <c r="BH290" s="60">
        <v>7800</v>
      </c>
    </row>
    <row r="291" spans="1:60" s="61" customFormat="1" ht="15.75" customHeight="1" x14ac:dyDescent="0.3">
      <c r="A291" s="8" t="s">
        <v>663</v>
      </c>
      <c r="B291" s="8" t="s">
        <v>664</v>
      </c>
      <c r="C291" s="123"/>
      <c r="D291" s="73">
        <v>10.180300000000001</v>
      </c>
      <c r="E291" s="52" t="s">
        <v>35</v>
      </c>
      <c r="F291" s="84" t="s">
        <v>42</v>
      </c>
      <c r="G291" s="99" t="s">
        <v>133</v>
      </c>
      <c r="H291" s="13"/>
      <c r="I291" s="74">
        <v>0.47037000000000001</v>
      </c>
      <c r="J291" s="90" t="s">
        <v>42</v>
      </c>
      <c r="K291" s="53"/>
      <c r="L291" s="73">
        <v>7.8451000000000004</v>
      </c>
      <c r="M291" s="52" t="s">
        <v>35</v>
      </c>
      <c r="N291" s="92" t="s">
        <v>42</v>
      </c>
      <c r="O291" s="99" t="s">
        <v>59</v>
      </c>
      <c r="P291" s="54"/>
      <c r="Q291" s="73">
        <v>31.013000000000002</v>
      </c>
      <c r="R291" s="52" t="s">
        <v>38</v>
      </c>
      <c r="S291" s="75" t="s">
        <v>39</v>
      </c>
      <c r="T291" s="99" t="s">
        <v>1154</v>
      </c>
      <c r="U291" s="54"/>
      <c r="V291" s="118">
        <v>111</v>
      </c>
      <c r="W291" s="54"/>
      <c r="X291" s="11">
        <v>54</v>
      </c>
      <c r="Y291" s="54"/>
      <c r="Z291" s="75">
        <v>7.6876656259019231</v>
      </c>
      <c r="AA291" s="52" t="s">
        <v>41</v>
      </c>
      <c r="AB291" s="54"/>
      <c r="AC291" s="52" t="s">
        <v>43</v>
      </c>
      <c r="AD291" s="59"/>
      <c r="AE291" s="52" t="s">
        <v>43</v>
      </c>
      <c r="AF291" s="59"/>
      <c r="AG291" s="52" t="s">
        <v>43</v>
      </c>
      <c r="AH291" s="54"/>
      <c r="AI291" s="101">
        <v>25.725999999999999</v>
      </c>
      <c r="AJ291" s="52" t="s">
        <v>35</v>
      </c>
      <c r="AK291" s="54"/>
      <c r="AL291" s="55" t="s">
        <v>44</v>
      </c>
      <c r="AM291" s="56"/>
      <c r="AN291" s="55">
        <v>2.7024899640542599</v>
      </c>
      <c r="AO291" s="57"/>
      <c r="AP291" s="58">
        <v>9</v>
      </c>
      <c r="AQ291" s="54"/>
      <c r="AR291" s="58">
        <v>5</v>
      </c>
      <c r="AS291" s="54"/>
      <c r="AT291" s="104">
        <v>15</v>
      </c>
      <c r="AU291" s="54"/>
      <c r="AV291" s="75">
        <v>1.7166666666666666</v>
      </c>
      <c r="AW291" s="54"/>
      <c r="AX291" s="91">
        <v>17.033333333333335</v>
      </c>
      <c r="AY291" s="59"/>
      <c r="AZ291" s="75">
        <v>3.05</v>
      </c>
      <c r="BA291" s="59"/>
      <c r="BB291" s="92">
        <v>11.583333333333334</v>
      </c>
      <c r="BC291" s="57"/>
      <c r="BD291" s="55">
        <v>3.6</v>
      </c>
      <c r="BE291" s="70"/>
      <c r="BF291" s="55">
        <v>96.4</v>
      </c>
      <c r="BG291" s="54"/>
      <c r="BH291" s="60">
        <v>7800</v>
      </c>
    </row>
    <row r="292" spans="1:60" s="61" customFormat="1" ht="15.75" customHeight="1" x14ac:dyDescent="0.3">
      <c r="A292" s="8" t="s">
        <v>665</v>
      </c>
      <c r="B292" s="8" t="s">
        <v>666</v>
      </c>
      <c r="C292" s="123"/>
      <c r="D292" s="73">
        <v>12.0486</v>
      </c>
      <c r="E292" s="52" t="s">
        <v>38</v>
      </c>
      <c r="F292" s="84" t="s">
        <v>42</v>
      </c>
      <c r="G292" s="99" t="s">
        <v>705</v>
      </c>
      <c r="H292" s="13"/>
      <c r="I292" s="74">
        <v>0.57970999999999995</v>
      </c>
      <c r="J292" s="90" t="s">
        <v>42</v>
      </c>
      <c r="K292" s="53"/>
      <c r="L292" s="82">
        <v>10.503</v>
      </c>
      <c r="M292" s="52" t="s">
        <v>41</v>
      </c>
      <c r="N292" s="75" t="s">
        <v>39</v>
      </c>
      <c r="O292" s="99" t="s">
        <v>240</v>
      </c>
      <c r="P292" s="54"/>
      <c r="Q292" s="81">
        <v>18.160699999999999</v>
      </c>
      <c r="R292" s="52" t="s">
        <v>35</v>
      </c>
      <c r="S292" s="92" t="s">
        <v>42</v>
      </c>
      <c r="T292" s="99" t="s">
        <v>1164</v>
      </c>
      <c r="U292" s="54"/>
      <c r="V292" s="118">
        <v>192</v>
      </c>
      <c r="W292" s="54"/>
      <c r="X292" s="11">
        <v>-19</v>
      </c>
      <c r="Y292" s="54"/>
      <c r="Z292" s="75">
        <v>7.4118308275958977</v>
      </c>
      <c r="AA292" s="52" t="s">
        <v>38</v>
      </c>
      <c r="AB292" s="54"/>
      <c r="AC292" s="52" t="s">
        <v>43</v>
      </c>
      <c r="AD292" s="59"/>
      <c r="AE292" s="52" t="s">
        <v>43</v>
      </c>
      <c r="AF292" s="59"/>
      <c r="AG292" s="52" t="s">
        <v>43</v>
      </c>
      <c r="AH292" s="54"/>
      <c r="AI292" s="103">
        <v>118.746</v>
      </c>
      <c r="AJ292" s="52" t="s">
        <v>41</v>
      </c>
      <c r="AK292" s="54"/>
      <c r="AL292" s="55" t="s">
        <v>44</v>
      </c>
      <c r="AM292" s="56"/>
      <c r="AN292" s="55">
        <v>3.688351833637769</v>
      </c>
      <c r="AO292" s="57"/>
      <c r="AP292" s="58">
        <v>9</v>
      </c>
      <c r="AQ292" s="54"/>
      <c r="AR292" s="58">
        <v>5</v>
      </c>
      <c r="AS292" s="54"/>
      <c r="AT292" s="104">
        <v>16</v>
      </c>
      <c r="AU292" s="54"/>
      <c r="AV292" s="92">
        <v>1.4166666666666667</v>
      </c>
      <c r="AW292" s="54"/>
      <c r="AX292" s="91">
        <v>14.85</v>
      </c>
      <c r="AY292" s="59"/>
      <c r="AZ292" s="92">
        <v>2.6166666666666667</v>
      </c>
      <c r="BA292" s="59"/>
      <c r="BB292" s="91">
        <v>18.75</v>
      </c>
      <c r="BC292" s="57"/>
      <c r="BD292" s="55">
        <v>5.8</v>
      </c>
      <c r="BE292" s="70"/>
      <c r="BF292" s="55">
        <v>94.2</v>
      </c>
      <c r="BG292" s="54"/>
      <c r="BH292" s="60">
        <v>8400</v>
      </c>
    </row>
    <row r="293" spans="1:60" s="61" customFormat="1" ht="15.75" customHeight="1" x14ac:dyDescent="0.3">
      <c r="A293" s="8" t="s">
        <v>670</v>
      </c>
      <c r="B293" s="8" t="s">
        <v>671</v>
      </c>
      <c r="C293" s="123"/>
      <c r="D293" s="82">
        <v>12.795999999999999</v>
      </c>
      <c r="E293" s="52" t="s">
        <v>38</v>
      </c>
      <c r="F293" s="85" t="s">
        <v>39</v>
      </c>
      <c r="G293" s="99" t="s">
        <v>72</v>
      </c>
      <c r="H293" s="13"/>
      <c r="I293" s="74">
        <v>0.50236000000000003</v>
      </c>
      <c r="J293" s="90" t="s">
        <v>42</v>
      </c>
      <c r="K293" s="53"/>
      <c r="L293" s="73">
        <v>7.0865</v>
      </c>
      <c r="M293" s="52" t="s">
        <v>38</v>
      </c>
      <c r="N293" s="75" t="s">
        <v>39</v>
      </c>
      <c r="O293" s="99" t="s">
        <v>1132</v>
      </c>
      <c r="P293" s="54"/>
      <c r="Q293" s="73">
        <v>27.2712</v>
      </c>
      <c r="R293" s="52" t="s">
        <v>35</v>
      </c>
      <c r="S293" s="75" t="s">
        <v>39</v>
      </c>
      <c r="T293" s="99" t="s">
        <v>59</v>
      </c>
      <c r="U293" s="54"/>
      <c r="V293" s="118">
        <v>152</v>
      </c>
      <c r="W293" s="54"/>
      <c r="X293" s="11">
        <v>-27</v>
      </c>
      <c r="Y293" s="54"/>
      <c r="Z293" s="92">
        <v>5.944584382871537</v>
      </c>
      <c r="AA293" s="52" t="s">
        <v>35</v>
      </c>
      <c r="AB293" s="54"/>
      <c r="AC293" s="52" t="s">
        <v>43</v>
      </c>
      <c r="AD293" s="59"/>
      <c r="AE293" s="52" t="s">
        <v>43</v>
      </c>
      <c r="AF293" s="59"/>
      <c r="AG293" s="52" t="s">
        <v>43</v>
      </c>
      <c r="AH293" s="54"/>
      <c r="AI293" s="102">
        <v>15.077999999999999</v>
      </c>
      <c r="AJ293" s="52" t="s">
        <v>35</v>
      </c>
      <c r="AK293" s="54"/>
      <c r="AL293" s="55" t="s">
        <v>44</v>
      </c>
      <c r="AM293" s="56"/>
      <c r="AN293" s="55">
        <v>7.0528967254408057</v>
      </c>
      <c r="AO293" s="57"/>
      <c r="AP293" s="58">
        <v>9</v>
      </c>
      <c r="AQ293" s="54"/>
      <c r="AR293" s="58">
        <v>5</v>
      </c>
      <c r="AS293" s="54"/>
      <c r="AT293" s="105">
        <v>11</v>
      </c>
      <c r="AU293" s="54"/>
      <c r="AV293" s="92">
        <v>1.2333333333333334</v>
      </c>
      <c r="AW293" s="54"/>
      <c r="AX293" s="91">
        <v>18.45</v>
      </c>
      <c r="AY293" s="59"/>
      <c r="AZ293" s="92">
        <v>2.6333333333333333</v>
      </c>
      <c r="BA293" s="59"/>
      <c r="BB293" s="91">
        <v>18.483333333333334</v>
      </c>
      <c r="BC293" s="57"/>
      <c r="BD293" s="55">
        <v>9.5</v>
      </c>
      <c r="BE293" s="70"/>
      <c r="BF293" s="55">
        <v>90.5</v>
      </c>
      <c r="BG293" s="54"/>
      <c r="BH293" s="60">
        <v>9600</v>
      </c>
    </row>
    <row r="294" spans="1:60" s="61" customFormat="1" ht="15.75" customHeight="1" x14ac:dyDescent="0.3">
      <c r="A294" s="8" t="s">
        <v>672</v>
      </c>
      <c r="B294" s="8" t="s">
        <v>673</v>
      </c>
      <c r="C294" s="123"/>
      <c r="D294" s="82">
        <v>15.617699999999999</v>
      </c>
      <c r="E294" s="52" t="s">
        <v>35</v>
      </c>
      <c r="F294" s="85" t="s">
        <v>39</v>
      </c>
      <c r="G294" s="99" t="s">
        <v>323</v>
      </c>
      <c r="H294" s="13"/>
      <c r="I294" s="87">
        <v>1.4074599999999999</v>
      </c>
      <c r="J294" s="89" t="s">
        <v>36</v>
      </c>
      <c r="K294" s="53"/>
      <c r="L294" s="82">
        <v>11.038</v>
      </c>
      <c r="M294" s="52" t="s">
        <v>38</v>
      </c>
      <c r="N294" s="91" t="s">
        <v>36</v>
      </c>
      <c r="O294" s="99" t="s">
        <v>1161</v>
      </c>
      <c r="P294" s="54"/>
      <c r="Q294" s="73">
        <v>25.9512</v>
      </c>
      <c r="R294" s="52" t="s">
        <v>38</v>
      </c>
      <c r="S294" s="91" t="s">
        <v>36</v>
      </c>
      <c r="T294" s="99" t="s">
        <v>528</v>
      </c>
      <c r="U294" s="54"/>
      <c r="V294" s="119">
        <v>278</v>
      </c>
      <c r="W294" s="54"/>
      <c r="X294" s="11">
        <v>-1</v>
      </c>
      <c r="Y294" s="54"/>
      <c r="Z294" s="75">
        <v>7.9849694692343824</v>
      </c>
      <c r="AA294" s="52" t="s">
        <v>38</v>
      </c>
      <c r="AB294" s="54"/>
      <c r="AC294" s="52" t="s">
        <v>43</v>
      </c>
      <c r="AD294" s="59"/>
      <c r="AE294" s="52" t="s">
        <v>43</v>
      </c>
      <c r="AF294" s="59"/>
      <c r="AG294" s="52" t="s">
        <v>43</v>
      </c>
      <c r="AH294" s="54"/>
      <c r="AI294" s="102">
        <v>0</v>
      </c>
      <c r="AJ294" s="52" t="s">
        <v>38</v>
      </c>
      <c r="AK294" s="54"/>
      <c r="AL294" s="55" t="s">
        <v>44</v>
      </c>
      <c r="AM294" s="56"/>
      <c r="AN294" s="55">
        <v>2.5833724753405356</v>
      </c>
      <c r="AO294" s="57"/>
      <c r="AP294" s="58">
        <v>7</v>
      </c>
      <c r="AQ294" s="54"/>
      <c r="AR294" s="58">
        <v>2</v>
      </c>
      <c r="AS294" s="54"/>
      <c r="AT294" s="104">
        <v>16</v>
      </c>
      <c r="AU294" s="54"/>
      <c r="AV294" s="75">
        <v>1.7833333333333334</v>
      </c>
      <c r="AW294" s="54"/>
      <c r="AX294" s="91">
        <v>22.1</v>
      </c>
      <c r="AY294" s="59"/>
      <c r="AZ294" s="92">
        <v>2.7</v>
      </c>
      <c r="BA294" s="59"/>
      <c r="BB294" s="75">
        <v>16.399999999999999</v>
      </c>
      <c r="BC294" s="57"/>
      <c r="BD294" s="55">
        <v>17</v>
      </c>
      <c r="BE294" s="70"/>
      <c r="BF294" s="55">
        <v>83</v>
      </c>
      <c r="BG294" s="54"/>
      <c r="BH294" s="60">
        <v>13700</v>
      </c>
    </row>
    <row r="295" spans="1:60" s="61" customFormat="1" ht="15.75" customHeight="1" x14ac:dyDescent="0.3">
      <c r="A295" s="8" t="s">
        <v>708</v>
      </c>
      <c r="B295" s="8" t="s">
        <v>709</v>
      </c>
      <c r="C295" s="123"/>
      <c r="D295" s="82">
        <v>14.0039</v>
      </c>
      <c r="E295" s="52" t="s">
        <v>35</v>
      </c>
      <c r="F295" s="84" t="s">
        <v>42</v>
      </c>
      <c r="G295" s="99" t="s">
        <v>147</v>
      </c>
      <c r="H295" s="13"/>
      <c r="I295" s="87">
        <v>1.48258</v>
      </c>
      <c r="J295" s="89" t="s">
        <v>36</v>
      </c>
      <c r="K295" s="53"/>
      <c r="L295" s="73">
        <v>9.7632999999999992</v>
      </c>
      <c r="M295" s="52" t="s">
        <v>38</v>
      </c>
      <c r="N295" s="91" t="s">
        <v>36</v>
      </c>
      <c r="O295" s="99" t="s">
        <v>1162</v>
      </c>
      <c r="P295" s="54"/>
      <c r="Q295" s="73">
        <v>28.4024</v>
      </c>
      <c r="R295" s="52" t="s">
        <v>41</v>
      </c>
      <c r="S295" s="91" t="s">
        <v>36</v>
      </c>
      <c r="T295" s="99" t="s">
        <v>267</v>
      </c>
      <c r="U295" s="54"/>
      <c r="V295" s="119">
        <v>260</v>
      </c>
      <c r="W295" s="54"/>
      <c r="X295" s="11">
        <v>7</v>
      </c>
      <c r="Y295" s="54"/>
      <c r="Z295" s="92">
        <v>6.4102564102564097</v>
      </c>
      <c r="AA295" s="52" t="s">
        <v>35</v>
      </c>
      <c r="AB295" s="54"/>
      <c r="AC295" s="52" t="s">
        <v>43</v>
      </c>
      <c r="AD295" s="59"/>
      <c r="AE295" s="52" t="s">
        <v>43</v>
      </c>
      <c r="AF295" s="59"/>
      <c r="AG295" s="52" t="s">
        <v>43</v>
      </c>
      <c r="AH295" s="54"/>
      <c r="AI295" s="103">
        <v>69.498000000000005</v>
      </c>
      <c r="AJ295" s="52" t="s">
        <v>41</v>
      </c>
      <c r="AK295" s="54"/>
      <c r="AL295" s="55" t="s">
        <v>56</v>
      </c>
      <c r="AM295" s="56"/>
      <c r="AN295" s="55" t="s">
        <v>43</v>
      </c>
      <c r="AO295" s="57"/>
      <c r="AP295" s="58">
        <v>10</v>
      </c>
      <c r="AQ295" s="54"/>
      <c r="AR295" s="58">
        <v>5</v>
      </c>
      <c r="AS295" s="54"/>
      <c r="AT295" s="106">
        <v>14</v>
      </c>
      <c r="AU295" s="54"/>
      <c r="AV295" s="92">
        <v>1.25</v>
      </c>
      <c r="AW295" s="54"/>
      <c r="AX295" s="91">
        <v>17.533333333333335</v>
      </c>
      <c r="AY295" s="59"/>
      <c r="AZ295" s="92">
        <v>2.6833333333333331</v>
      </c>
      <c r="BA295" s="59"/>
      <c r="BB295" s="91">
        <v>19.033333333333335</v>
      </c>
      <c r="BC295" s="57"/>
      <c r="BD295" s="55">
        <v>9.5</v>
      </c>
      <c r="BE295" s="70"/>
      <c r="BF295" s="55">
        <v>90.5</v>
      </c>
      <c r="BG295" s="54"/>
      <c r="BH295" s="60">
        <v>12000</v>
      </c>
    </row>
    <row r="296" spans="1:60" s="61" customFormat="1" ht="15.75" customHeight="1" x14ac:dyDescent="0.3">
      <c r="A296" s="8" t="s">
        <v>710</v>
      </c>
      <c r="B296" s="8" t="s">
        <v>711</v>
      </c>
      <c r="C296" s="123"/>
      <c r="D296" s="82">
        <v>12.648899999999999</v>
      </c>
      <c r="E296" s="52" t="s">
        <v>35</v>
      </c>
      <c r="F296" s="84" t="s">
        <v>42</v>
      </c>
      <c r="G296" s="99" t="s">
        <v>156</v>
      </c>
      <c r="H296" s="13"/>
      <c r="I296" s="87">
        <v>1.0005599999999999</v>
      </c>
      <c r="J296" s="76" t="s">
        <v>39</v>
      </c>
      <c r="K296" s="53"/>
      <c r="L296" s="73">
        <v>7.2805</v>
      </c>
      <c r="M296" s="52" t="s">
        <v>41</v>
      </c>
      <c r="N296" s="75" t="s">
        <v>39</v>
      </c>
      <c r="O296" s="99" t="s">
        <v>1153</v>
      </c>
      <c r="P296" s="54"/>
      <c r="Q296" s="81">
        <v>19.7088</v>
      </c>
      <c r="R296" s="52" t="s">
        <v>38</v>
      </c>
      <c r="S296" s="92" t="s">
        <v>42</v>
      </c>
      <c r="T296" s="99" t="s">
        <v>520</v>
      </c>
      <c r="U296" s="54"/>
      <c r="V296" s="118">
        <v>138</v>
      </c>
      <c r="W296" s="54"/>
      <c r="X296" s="11">
        <v>-29</v>
      </c>
      <c r="Y296" s="54"/>
      <c r="Z296" s="92">
        <v>7.354022650389763</v>
      </c>
      <c r="AA296" s="52" t="s">
        <v>41</v>
      </c>
      <c r="AB296" s="54"/>
      <c r="AC296" s="52" t="s">
        <v>43</v>
      </c>
      <c r="AD296" s="59"/>
      <c r="AE296" s="52" t="s">
        <v>43</v>
      </c>
      <c r="AF296" s="59"/>
      <c r="AG296" s="52" t="s">
        <v>43</v>
      </c>
      <c r="AH296" s="54"/>
      <c r="AI296" s="101">
        <v>27.123999999999999</v>
      </c>
      <c r="AJ296" s="52" t="s">
        <v>41</v>
      </c>
      <c r="AK296" s="54"/>
      <c r="AL296" s="55" t="s">
        <v>56</v>
      </c>
      <c r="AM296" s="56"/>
      <c r="AN296" s="55" t="s">
        <v>43</v>
      </c>
      <c r="AO296" s="57"/>
      <c r="AP296" s="58">
        <v>9</v>
      </c>
      <c r="AQ296" s="54"/>
      <c r="AR296" s="58">
        <v>5</v>
      </c>
      <c r="AS296" s="54"/>
      <c r="AT296" s="106">
        <v>13</v>
      </c>
      <c r="AU296" s="54"/>
      <c r="AV296" s="92">
        <v>1.2666666666666666</v>
      </c>
      <c r="AW296" s="54"/>
      <c r="AX296" s="91">
        <v>21.883333333333333</v>
      </c>
      <c r="AY296" s="59"/>
      <c r="AZ296" s="75">
        <v>2.95</v>
      </c>
      <c r="BA296" s="59"/>
      <c r="BB296" s="91">
        <v>19.55</v>
      </c>
      <c r="BC296" s="57"/>
      <c r="BD296" s="55">
        <v>4.8</v>
      </c>
      <c r="BE296" s="70"/>
      <c r="BF296" s="55">
        <v>95.2</v>
      </c>
      <c r="BG296" s="54"/>
      <c r="BH296" s="60">
        <v>8500</v>
      </c>
    </row>
    <row r="297" spans="1:60" s="61" customFormat="1" x14ac:dyDescent="0.3">
      <c r="A297" s="8"/>
      <c r="B297" s="8"/>
      <c r="D297" s="120"/>
      <c r="E297" s="52"/>
      <c r="F297" s="121"/>
      <c r="G297" s="99"/>
      <c r="H297" s="13"/>
      <c r="I297" s="88"/>
      <c r="J297" s="107"/>
      <c r="K297" s="53"/>
      <c r="L297" s="120"/>
      <c r="M297" s="52"/>
      <c r="N297" s="52"/>
      <c r="O297" s="99"/>
      <c r="P297" s="54"/>
      <c r="Q297" s="120"/>
      <c r="R297" s="52"/>
      <c r="S297" s="52"/>
      <c r="T297" s="99"/>
      <c r="U297" s="54"/>
      <c r="V297" s="58"/>
      <c r="W297" s="54"/>
      <c r="X297" s="11"/>
      <c r="Y297" s="54"/>
      <c r="Z297" s="52"/>
      <c r="AA297" s="52"/>
      <c r="AB297" s="54"/>
      <c r="AC297" s="52"/>
      <c r="AD297" s="59"/>
      <c r="AE297" s="52"/>
      <c r="AF297" s="59"/>
      <c r="AG297" s="52"/>
      <c r="AH297" s="54"/>
      <c r="AI297" s="122"/>
      <c r="AJ297" s="52"/>
      <c r="AK297" s="54"/>
      <c r="AL297" s="55"/>
      <c r="AM297" s="56"/>
      <c r="AN297" s="55"/>
      <c r="AO297" s="57"/>
      <c r="AP297" s="58"/>
      <c r="AQ297" s="54"/>
      <c r="AR297" s="58"/>
      <c r="AS297" s="54"/>
      <c r="AT297" s="93"/>
      <c r="AU297" s="54"/>
      <c r="AV297" s="52"/>
      <c r="AW297" s="54"/>
      <c r="AX297" s="52"/>
      <c r="AY297" s="59"/>
      <c r="AZ297" s="52"/>
      <c r="BA297" s="59"/>
      <c r="BB297" s="52"/>
      <c r="BC297" s="57"/>
      <c r="BD297" s="55"/>
      <c r="BE297" s="70"/>
      <c r="BF297" s="55"/>
      <c r="BG297" s="54"/>
      <c r="BH297" s="60"/>
    </row>
    <row r="298" spans="1:60" s="37" customFormat="1" ht="27.6" x14ac:dyDescent="0.3">
      <c r="A298" s="108"/>
      <c r="B298" s="124" t="s">
        <v>1215</v>
      </c>
      <c r="C298" s="21"/>
      <c r="D298" s="110"/>
      <c r="E298" s="110"/>
      <c r="F298" s="110"/>
      <c r="G298" s="110"/>
      <c r="H298" s="111"/>
      <c r="I298" s="110"/>
      <c r="J298" s="110"/>
      <c r="K298" s="112"/>
      <c r="L298" s="110"/>
      <c r="M298" s="110"/>
      <c r="N298" s="110"/>
      <c r="O298" s="110"/>
      <c r="P298" s="111"/>
      <c r="Q298" s="110"/>
      <c r="R298" s="110"/>
      <c r="S298" s="113"/>
      <c r="T298" s="113"/>
      <c r="U298" s="114"/>
      <c r="V298" s="113"/>
      <c r="W298" s="21"/>
      <c r="X298" s="113"/>
      <c r="Y298" s="21"/>
      <c r="Z298" s="113"/>
      <c r="AA298" s="113"/>
      <c r="AB298" s="21"/>
      <c r="AC298" s="113"/>
      <c r="AD298" s="21"/>
      <c r="AE298" s="115"/>
      <c r="AF298" s="21"/>
      <c r="AG298" s="115"/>
      <c r="AH298" s="21"/>
      <c r="AI298" s="116"/>
      <c r="AJ298" s="116"/>
      <c r="AL298" s="115"/>
      <c r="AN298" s="115"/>
      <c r="AP298" s="115"/>
      <c r="AR298" s="115"/>
      <c r="AT298" s="115"/>
      <c r="AV298" s="115"/>
      <c r="AX298" s="115"/>
      <c r="AZ298" s="115"/>
      <c r="BB298" s="115"/>
      <c r="BD298" s="115"/>
      <c r="BF298" s="115"/>
      <c r="BH298" s="115"/>
    </row>
    <row r="299" spans="1:60" s="61" customFormat="1" ht="15.75" customHeight="1" x14ac:dyDescent="0.3">
      <c r="A299" s="8" t="s">
        <v>57</v>
      </c>
      <c r="B299" s="8" t="s">
        <v>58</v>
      </c>
      <c r="C299" s="123"/>
      <c r="D299" s="82">
        <v>13.513500000000001</v>
      </c>
      <c r="E299" s="52" t="s">
        <v>35</v>
      </c>
      <c r="F299" s="85" t="s">
        <v>39</v>
      </c>
      <c r="G299" s="99" t="s">
        <v>159</v>
      </c>
      <c r="H299" s="13"/>
      <c r="I299" s="87">
        <v>0.70211999999999997</v>
      </c>
      <c r="J299" s="76" t="s">
        <v>39</v>
      </c>
      <c r="K299" s="53"/>
      <c r="L299" s="73">
        <v>7.4557000000000002</v>
      </c>
      <c r="M299" s="52" t="s">
        <v>41</v>
      </c>
      <c r="N299" s="75" t="s">
        <v>39</v>
      </c>
      <c r="O299" s="99" t="s">
        <v>1124</v>
      </c>
      <c r="P299" s="54"/>
      <c r="Q299" s="73">
        <v>25.9786</v>
      </c>
      <c r="R299" s="52" t="s">
        <v>35</v>
      </c>
      <c r="S299" s="75" t="s">
        <v>39</v>
      </c>
      <c r="T299" s="99" t="s">
        <v>692</v>
      </c>
      <c r="U299" s="54"/>
      <c r="V299" s="118">
        <v>182</v>
      </c>
      <c r="W299" s="54"/>
      <c r="X299" s="11">
        <v>-38</v>
      </c>
      <c r="Y299" s="54"/>
      <c r="Z299" s="92">
        <v>6.2907735321528424</v>
      </c>
      <c r="AA299" s="52" t="s">
        <v>35</v>
      </c>
      <c r="AB299" s="54"/>
      <c r="AC299" s="52" t="s">
        <v>43</v>
      </c>
      <c r="AD299" s="59"/>
      <c r="AE299" s="52" t="s">
        <v>43</v>
      </c>
      <c r="AF299" s="59"/>
      <c r="AG299" s="52" t="s">
        <v>43</v>
      </c>
      <c r="AH299" s="54"/>
      <c r="AI299" s="101">
        <v>53.173000000000002</v>
      </c>
      <c r="AJ299" s="52" t="s">
        <v>35</v>
      </c>
      <c r="AK299" s="54"/>
      <c r="AL299" s="55" t="s">
        <v>56</v>
      </c>
      <c r="AM299" s="56"/>
      <c r="AN299" s="55">
        <v>0.11649580615097856</v>
      </c>
      <c r="AO299" s="57"/>
      <c r="AP299" s="58">
        <v>10</v>
      </c>
      <c r="AQ299" s="54"/>
      <c r="AR299" s="58">
        <v>3</v>
      </c>
      <c r="AS299" s="54"/>
      <c r="AT299" s="106">
        <v>14</v>
      </c>
      <c r="AU299" s="54"/>
      <c r="AV299" s="91">
        <v>1.9</v>
      </c>
      <c r="AW299" s="54"/>
      <c r="AX299" s="91">
        <v>20.616666666666667</v>
      </c>
      <c r="AY299" s="59"/>
      <c r="AZ299" s="92">
        <v>2.5666666666666669</v>
      </c>
      <c r="BA299" s="59"/>
      <c r="BB299" s="91">
        <v>21.916666666666668</v>
      </c>
      <c r="BC299" s="57"/>
      <c r="BD299" s="55">
        <v>8.3000000000000007</v>
      </c>
      <c r="BE299" s="70"/>
      <c r="BF299" s="55">
        <v>91.7</v>
      </c>
      <c r="BG299" s="54"/>
      <c r="BH299" s="60">
        <v>10600</v>
      </c>
    </row>
    <row r="300" spans="1:60" s="61" customFormat="1" ht="15.75" customHeight="1" x14ac:dyDescent="0.3">
      <c r="A300" s="8" t="s">
        <v>93</v>
      </c>
      <c r="B300" s="8" t="s">
        <v>94</v>
      </c>
      <c r="C300" s="123"/>
      <c r="D300" s="82">
        <v>14.2294</v>
      </c>
      <c r="E300" s="52" t="s">
        <v>38</v>
      </c>
      <c r="F300" s="85" t="s">
        <v>39</v>
      </c>
      <c r="G300" s="99" t="s">
        <v>59</v>
      </c>
      <c r="H300" s="13"/>
      <c r="I300" s="74">
        <v>0.55079</v>
      </c>
      <c r="J300" s="76" t="s">
        <v>39</v>
      </c>
      <c r="K300" s="53"/>
      <c r="L300" s="73">
        <v>10.133100000000001</v>
      </c>
      <c r="M300" s="52" t="s">
        <v>35</v>
      </c>
      <c r="N300" s="75" t="s">
        <v>39</v>
      </c>
      <c r="O300" s="99" t="s">
        <v>557</v>
      </c>
      <c r="P300" s="54"/>
      <c r="Q300" s="73">
        <v>28.489599999999999</v>
      </c>
      <c r="R300" s="52" t="s">
        <v>38</v>
      </c>
      <c r="S300" s="75" t="s">
        <v>39</v>
      </c>
      <c r="T300" s="99" t="s">
        <v>757</v>
      </c>
      <c r="U300" s="54"/>
      <c r="V300" s="119">
        <v>262</v>
      </c>
      <c r="W300" s="54"/>
      <c r="X300" s="11">
        <v>7</v>
      </c>
      <c r="Y300" s="54"/>
      <c r="Z300" s="75">
        <v>10.564247874830603</v>
      </c>
      <c r="AA300" s="52" t="s">
        <v>38</v>
      </c>
      <c r="AB300" s="54"/>
      <c r="AC300" s="52" t="s">
        <v>43</v>
      </c>
      <c r="AD300" s="59"/>
      <c r="AE300" s="52" t="s">
        <v>43</v>
      </c>
      <c r="AF300" s="59"/>
      <c r="AG300" s="52" t="s">
        <v>43</v>
      </c>
      <c r="AH300" s="54"/>
      <c r="AI300" s="101">
        <v>38.752000000000002</v>
      </c>
      <c r="AJ300" s="52" t="s">
        <v>38</v>
      </c>
      <c r="AK300" s="54"/>
      <c r="AL300" s="55" t="s">
        <v>44</v>
      </c>
      <c r="AM300" s="56"/>
      <c r="AN300" s="55">
        <v>2.587162744856474</v>
      </c>
      <c r="AO300" s="57"/>
      <c r="AP300" s="58">
        <v>8</v>
      </c>
      <c r="AQ300" s="54"/>
      <c r="AR300" s="58">
        <v>5</v>
      </c>
      <c r="AS300" s="54"/>
      <c r="AT300" s="106">
        <v>14</v>
      </c>
      <c r="AU300" s="54"/>
      <c r="AV300" s="75">
        <v>1.7833333333333334</v>
      </c>
      <c r="AW300" s="54"/>
      <c r="AX300" s="91">
        <v>19.366666666666667</v>
      </c>
      <c r="AY300" s="59"/>
      <c r="AZ300" s="75">
        <v>3.0166666666666666</v>
      </c>
      <c r="BA300" s="59"/>
      <c r="BB300" s="75">
        <v>14.266666666666667</v>
      </c>
      <c r="BC300" s="57"/>
      <c r="BD300" s="55">
        <v>13.2</v>
      </c>
      <c r="BE300" s="70"/>
      <c r="BF300" s="55">
        <v>86.8</v>
      </c>
      <c r="BG300" s="54"/>
      <c r="BH300" s="60">
        <v>9000</v>
      </c>
    </row>
    <row r="301" spans="1:60" s="61" customFormat="1" ht="15.75" customHeight="1" x14ac:dyDescent="0.3">
      <c r="A301" s="8" t="s">
        <v>119</v>
      </c>
      <c r="B301" s="8" t="s">
        <v>120</v>
      </c>
      <c r="C301" s="123"/>
      <c r="D301" s="81">
        <v>9.2501999999999995</v>
      </c>
      <c r="E301" s="52" t="s">
        <v>35</v>
      </c>
      <c r="F301" s="84" t="s">
        <v>42</v>
      </c>
      <c r="G301" s="99" t="s">
        <v>40</v>
      </c>
      <c r="H301" s="13"/>
      <c r="I301" s="87">
        <v>0.85004999999999997</v>
      </c>
      <c r="J301" s="89" t="s">
        <v>36</v>
      </c>
      <c r="K301" s="53"/>
      <c r="L301" s="73">
        <v>9.1587999999999994</v>
      </c>
      <c r="M301" s="52" t="s">
        <v>41</v>
      </c>
      <c r="N301" s="91" t="s">
        <v>36</v>
      </c>
      <c r="O301" s="99" t="s">
        <v>749</v>
      </c>
      <c r="P301" s="54"/>
      <c r="Q301" s="82">
        <v>53.422600000000003</v>
      </c>
      <c r="R301" s="52" t="s">
        <v>38</v>
      </c>
      <c r="S301" s="91" t="s">
        <v>36</v>
      </c>
      <c r="T301" s="99" t="s">
        <v>133</v>
      </c>
      <c r="U301" s="54"/>
      <c r="V301" s="118">
        <v>141</v>
      </c>
      <c r="W301" s="54"/>
      <c r="X301" s="11">
        <v>25</v>
      </c>
      <c r="Y301" s="54"/>
      <c r="Z301" s="75">
        <v>8.8847269488157501</v>
      </c>
      <c r="AA301" s="52" t="s">
        <v>35</v>
      </c>
      <c r="AB301" s="54"/>
      <c r="AC301" s="75">
        <v>6.7</v>
      </c>
      <c r="AD301" s="59"/>
      <c r="AE301" s="75">
        <v>6.5</v>
      </c>
      <c r="AF301" s="59"/>
      <c r="AG301" s="91">
        <v>5.2</v>
      </c>
      <c r="AH301" s="54"/>
      <c r="AI301" s="101">
        <v>20.276</v>
      </c>
      <c r="AJ301" s="52" t="s">
        <v>35</v>
      </c>
      <c r="AK301" s="54"/>
      <c r="AL301" s="55" t="s">
        <v>44</v>
      </c>
      <c r="AM301" s="56"/>
      <c r="AN301" s="55">
        <v>6.303816549802435</v>
      </c>
      <c r="AO301" s="57"/>
      <c r="AP301" s="58">
        <v>9</v>
      </c>
      <c r="AQ301" s="54"/>
      <c r="AR301" s="58">
        <v>3</v>
      </c>
      <c r="AS301" s="54"/>
      <c r="AT301" s="104">
        <v>15</v>
      </c>
      <c r="AU301" s="54"/>
      <c r="AV301" s="91">
        <v>1.9166666666666667</v>
      </c>
      <c r="AW301" s="54"/>
      <c r="AX301" s="75">
        <v>10.583333333333334</v>
      </c>
      <c r="AY301" s="59"/>
      <c r="AZ301" s="75">
        <v>2.8833333333333333</v>
      </c>
      <c r="BA301" s="59"/>
      <c r="BB301" s="91">
        <v>19.383333333333333</v>
      </c>
      <c r="BC301" s="57"/>
      <c r="BD301" s="55">
        <v>3.8</v>
      </c>
      <c r="BE301" s="70"/>
      <c r="BF301" s="55">
        <v>96.2</v>
      </c>
      <c r="BG301" s="54"/>
      <c r="BH301" s="60">
        <v>7100</v>
      </c>
    </row>
    <row r="302" spans="1:60" s="61" customFormat="1" ht="15.75" customHeight="1" x14ac:dyDescent="0.3">
      <c r="A302" s="8" t="s">
        <v>135</v>
      </c>
      <c r="B302" s="8" t="s">
        <v>136</v>
      </c>
      <c r="C302" s="123"/>
      <c r="D302" s="82">
        <v>12.3202</v>
      </c>
      <c r="E302" s="52" t="s">
        <v>38</v>
      </c>
      <c r="F302" s="85" t="s">
        <v>39</v>
      </c>
      <c r="G302" s="99" t="s">
        <v>718</v>
      </c>
      <c r="H302" s="13"/>
      <c r="I302" s="87">
        <v>1.04993</v>
      </c>
      <c r="J302" s="89" t="s">
        <v>36</v>
      </c>
      <c r="K302" s="53"/>
      <c r="L302" s="73">
        <v>8.1485000000000003</v>
      </c>
      <c r="M302" s="52" t="s">
        <v>38</v>
      </c>
      <c r="N302" s="75" t="s">
        <v>39</v>
      </c>
      <c r="O302" s="99" t="s">
        <v>204</v>
      </c>
      <c r="P302" s="54"/>
      <c r="Q302" s="82">
        <v>44.173299999999998</v>
      </c>
      <c r="R302" s="52" t="s">
        <v>41</v>
      </c>
      <c r="S302" s="75" t="s">
        <v>39</v>
      </c>
      <c r="T302" s="99" t="s">
        <v>205</v>
      </c>
      <c r="U302" s="54"/>
      <c r="V302" s="119">
        <v>223</v>
      </c>
      <c r="W302" s="54"/>
      <c r="X302" s="11">
        <v>-16</v>
      </c>
      <c r="Y302" s="54"/>
      <c r="Z302" s="75">
        <v>8.2654294514406015</v>
      </c>
      <c r="AA302" s="52" t="s">
        <v>35</v>
      </c>
      <c r="AB302" s="54"/>
      <c r="AC302" s="52" t="s">
        <v>43</v>
      </c>
      <c r="AD302" s="59"/>
      <c r="AE302" s="52" t="s">
        <v>43</v>
      </c>
      <c r="AF302" s="59"/>
      <c r="AG302" s="52" t="s">
        <v>43</v>
      </c>
      <c r="AH302" s="54"/>
      <c r="AI302" s="102">
        <v>14.156000000000001</v>
      </c>
      <c r="AJ302" s="52" t="s">
        <v>35</v>
      </c>
      <c r="AK302" s="54"/>
      <c r="AL302" s="55" t="s">
        <v>44</v>
      </c>
      <c r="AM302" s="56"/>
      <c r="AN302" s="55">
        <v>38.831923271862451</v>
      </c>
      <c r="AO302" s="57"/>
      <c r="AP302" s="58">
        <v>10</v>
      </c>
      <c r="AQ302" s="54"/>
      <c r="AR302" s="58">
        <v>5</v>
      </c>
      <c r="AS302" s="54"/>
      <c r="AT302" s="105">
        <v>12</v>
      </c>
      <c r="AU302" s="54"/>
      <c r="AV302" s="92">
        <v>1.1166666666666667</v>
      </c>
      <c r="AW302" s="54"/>
      <c r="AX302" s="75">
        <v>13.1</v>
      </c>
      <c r="AY302" s="59"/>
      <c r="AZ302" s="75">
        <v>2.9166666666666665</v>
      </c>
      <c r="BA302" s="59"/>
      <c r="BB302" s="91">
        <v>25.65</v>
      </c>
      <c r="BC302" s="57"/>
      <c r="BD302" s="55">
        <v>13</v>
      </c>
      <c r="BE302" s="70"/>
      <c r="BF302" s="55">
        <v>87</v>
      </c>
      <c r="BG302" s="54"/>
      <c r="BH302" s="60">
        <v>10700</v>
      </c>
    </row>
    <row r="303" spans="1:60" s="61" customFormat="1" ht="15.75" customHeight="1" x14ac:dyDescent="0.3">
      <c r="A303" s="8" t="s">
        <v>260</v>
      </c>
      <c r="B303" s="8" t="s">
        <v>261</v>
      </c>
      <c r="C303" s="123"/>
      <c r="D303" s="82">
        <v>15.3188</v>
      </c>
      <c r="E303" s="52" t="s">
        <v>41</v>
      </c>
      <c r="F303" s="85" t="s">
        <v>39</v>
      </c>
      <c r="G303" s="99" t="s">
        <v>47</v>
      </c>
      <c r="H303" s="13"/>
      <c r="I303" s="87">
        <v>1.2282599999999999</v>
      </c>
      <c r="J303" s="89" t="s">
        <v>36</v>
      </c>
      <c r="K303" s="53"/>
      <c r="L303" s="73">
        <v>8.6228999999999996</v>
      </c>
      <c r="M303" s="52" t="s">
        <v>38</v>
      </c>
      <c r="N303" s="75" t="s">
        <v>39</v>
      </c>
      <c r="O303" s="99" t="s">
        <v>746</v>
      </c>
      <c r="P303" s="54"/>
      <c r="Q303" s="81">
        <v>25.672899999999998</v>
      </c>
      <c r="R303" s="52" t="s">
        <v>38</v>
      </c>
      <c r="S303" s="92" t="s">
        <v>42</v>
      </c>
      <c r="T303" s="99" t="s">
        <v>760</v>
      </c>
      <c r="U303" s="54"/>
      <c r="V303" s="119">
        <v>255</v>
      </c>
      <c r="W303" s="54"/>
      <c r="X303" s="11">
        <v>-21</v>
      </c>
      <c r="Y303" s="54"/>
      <c r="Z303" s="92">
        <v>7.1531225503004965</v>
      </c>
      <c r="AA303" s="52" t="s">
        <v>41</v>
      </c>
      <c r="AB303" s="54"/>
      <c r="AC303" s="52" t="s">
        <v>43</v>
      </c>
      <c r="AD303" s="59"/>
      <c r="AE303" s="52" t="s">
        <v>43</v>
      </c>
      <c r="AF303" s="59"/>
      <c r="AG303" s="52" t="s">
        <v>43</v>
      </c>
      <c r="AH303" s="54"/>
      <c r="AI303" s="102">
        <v>16.079000000000001</v>
      </c>
      <c r="AJ303" s="52" t="s">
        <v>38</v>
      </c>
      <c r="AK303" s="54"/>
      <c r="AL303" s="55" t="s">
        <v>44</v>
      </c>
      <c r="AM303" s="56"/>
      <c r="AN303" s="55">
        <v>12.999738698719623</v>
      </c>
      <c r="AO303" s="57"/>
      <c r="AP303" s="58">
        <v>8</v>
      </c>
      <c r="AQ303" s="54"/>
      <c r="AR303" s="58">
        <v>4</v>
      </c>
      <c r="AS303" s="54"/>
      <c r="AT303" s="105">
        <v>10</v>
      </c>
      <c r="AU303" s="54"/>
      <c r="AV303" s="75">
        <v>1.6333333333333333</v>
      </c>
      <c r="AW303" s="54"/>
      <c r="AX303" s="91">
        <v>20.516666666666666</v>
      </c>
      <c r="AY303" s="59"/>
      <c r="AZ303" s="91">
        <v>4.3833333333333337</v>
      </c>
      <c r="BA303" s="59"/>
      <c r="BB303" s="91">
        <v>23.116666666666667</v>
      </c>
      <c r="BC303" s="57"/>
      <c r="BD303" s="55">
        <v>13.3</v>
      </c>
      <c r="BE303" s="70"/>
      <c r="BF303" s="55">
        <v>86.7</v>
      </c>
      <c r="BG303" s="54"/>
      <c r="BH303" s="60">
        <v>12900</v>
      </c>
    </row>
    <row r="304" spans="1:60" s="61" customFormat="1" ht="15.75" customHeight="1" x14ac:dyDescent="0.3">
      <c r="A304" s="8" t="s">
        <v>345</v>
      </c>
      <c r="B304" s="8" t="s">
        <v>346</v>
      </c>
      <c r="C304" s="123"/>
      <c r="D304" s="82">
        <v>14.008100000000001</v>
      </c>
      <c r="E304" s="52" t="s">
        <v>38</v>
      </c>
      <c r="F304" s="83" t="s">
        <v>36</v>
      </c>
      <c r="G304" s="99" t="s">
        <v>62</v>
      </c>
      <c r="H304" s="13"/>
      <c r="I304" s="74">
        <v>0.51368999999999998</v>
      </c>
      <c r="J304" s="76" t="s">
        <v>39</v>
      </c>
      <c r="K304" s="53"/>
      <c r="L304" s="81">
        <v>5.9820000000000002</v>
      </c>
      <c r="M304" s="52" t="s">
        <v>41</v>
      </c>
      <c r="N304" s="92" t="s">
        <v>42</v>
      </c>
      <c r="O304" s="99" t="s">
        <v>62</v>
      </c>
      <c r="P304" s="54"/>
      <c r="Q304" s="81">
        <v>20.119199999999999</v>
      </c>
      <c r="R304" s="52" t="s">
        <v>35</v>
      </c>
      <c r="S304" s="92" t="s">
        <v>42</v>
      </c>
      <c r="T304" s="99" t="s">
        <v>766</v>
      </c>
      <c r="U304" s="54"/>
      <c r="V304" s="118">
        <v>106</v>
      </c>
      <c r="W304" s="54"/>
      <c r="X304" s="11">
        <v>-57</v>
      </c>
      <c r="Y304" s="54"/>
      <c r="Z304" s="92">
        <v>6.7135756245561931</v>
      </c>
      <c r="AA304" s="52" t="s">
        <v>41</v>
      </c>
      <c r="AB304" s="54"/>
      <c r="AC304" s="92">
        <v>7.7</v>
      </c>
      <c r="AD304" s="59"/>
      <c r="AE304" s="92">
        <v>7.6</v>
      </c>
      <c r="AF304" s="59"/>
      <c r="AG304" s="92">
        <v>7.2</v>
      </c>
      <c r="AH304" s="54"/>
      <c r="AI304" s="103">
        <v>73.018000000000001</v>
      </c>
      <c r="AJ304" s="52" t="s">
        <v>35</v>
      </c>
      <c r="AK304" s="54"/>
      <c r="AL304" s="55" t="s">
        <v>44</v>
      </c>
      <c r="AM304" s="56"/>
      <c r="AN304" s="55">
        <v>1.8505368708712586</v>
      </c>
      <c r="AO304" s="57"/>
      <c r="AP304" s="58">
        <v>10</v>
      </c>
      <c r="AQ304" s="54"/>
      <c r="AR304" s="58">
        <v>5</v>
      </c>
      <c r="AS304" s="54"/>
      <c r="AT304" s="105">
        <v>10</v>
      </c>
      <c r="AU304" s="54"/>
      <c r="AV304" s="92">
        <v>1.3333333333333333</v>
      </c>
      <c r="AW304" s="54"/>
      <c r="AX304" s="75">
        <v>12.9</v>
      </c>
      <c r="AY304" s="59"/>
      <c r="AZ304" s="91">
        <v>3.4666666666666668</v>
      </c>
      <c r="BA304" s="59"/>
      <c r="BB304" s="75">
        <v>13.816666666666666</v>
      </c>
      <c r="BC304" s="57"/>
      <c r="BD304" s="55">
        <v>7.5</v>
      </c>
      <c r="BE304" s="70"/>
      <c r="BF304" s="55">
        <v>92.5</v>
      </c>
      <c r="BG304" s="54"/>
      <c r="BH304" s="60">
        <v>7800</v>
      </c>
    </row>
    <row r="305" spans="1:60" s="61" customFormat="1" ht="15.75" customHeight="1" x14ac:dyDescent="0.3">
      <c r="A305" s="8" t="s">
        <v>382</v>
      </c>
      <c r="B305" s="8" t="s">
        <v>383</v>
      </c>
      <c r="C305" s="123"/>
      <c r="D305" s="82">
        <v>15.674099999999999</v>
      </c>
      <c r="E305" s="52" t="s">
        <v>38</v>
      </c>
      <c r="F305" s="83" t="s">
        <v>36</v>
      </c>
      <c r="G305" s="99" t="s">
        <v>153</v>
      </c>
      <c r="H305" s="13"/>
      <c r="I305" s="87">
        <v>0.98985000000000001</v>
      </c>
      <c r="J305" s="89" t="s">
        <v>36</v>
      </c>
      <c r="K305" s="53"/>
      <c r="L305" s="82">
        <v>12.9625</v>
      </c>
      <c r="M305" s="52" t="s">
        <v>35</v>
      </c>
      <c r="N305" s="91" t="s">
        <v>36</v>
      </c>
      <c r="O305" s="99" t="s">
        <v>89</v>
      </c>
      <c r="P305" s="54"/>
      <c r="Q305" s="82">
        <v>56.347299999999997</v>
      </c>
      <c r="R305" s="52" t="s">
        <v>38</v>
      </c>
      <c r="S305" s="91" t="s">
        <v>36</v>
      </c>
      <c r="T305" s="99" t="s">
        <v>226</v>
      </c>
      <c r="U305" s="54"/>
      <c r="V305" s="119">
        <v>288</v>
      </c>
      <c r="W305" s="54"/>
      <c r="X305" s="11">
        <v>0</v>
      </c>
      <c r="Y305" s="54"/>
      <c r="Z305" s="75">
        <v>9.6557653516748783</v>
      </c>
      <c r="AA305" s="52" t="s">
        <v>35</v>
      </c>
      <c r="AB305" s="54"/>
      <c r="AC305" s="92">
        <v>7.5</v>
      </c>
      <c r="AD305" s="59"/>
      <c r="AE305" s="92">
        <v>7.4</v>
      </c>
      <c r="AF305" s="59"/>
      <c r="AG305" s="92">
        <v>6.8</v>
      </c>
      <c r="AH305" s="54"/>
      <c r="AI305" s="101">
        <v>49.436</v>
      </c>
      <c r="AJ305" s="52" t="s">
        <v>35</v>
      </c>
      <c r="AK305" s="54"/>
      <c r="AL305" s="55" t="s">
        <v>44</v>
      </c>
      <c r="AM305" s="56"/>
      <c r="AN305" s="55">
        <v>3.7035812307794056</v>
      </c>
      <c r="AO305" s="57"/>
      <c r="AP305" s="58">
        <v>10</v>
      </c>
      <c r="AQ305" s="54"/>
      <c r="AR305" s="58">
        <v>5</v>
      </c>
      <c r="AS305" s="54"/>
      <c r="AT305" s="104">
        <v>16</v>
      </c>
      <c r="AU305" s="54"/>
      <c r="AV305" s="91">
        <v>1.95</v>
      </c>
      <c r="AW305" s="54"/>
      <c r="AX305" s="91">
        <v>14.683333333333334</v>
      </c>
      <c r="AY305" s="59"/>
      <c r="AZ305" s="91">
        <v>3.65</v>
      </c>
      <c r="BA305" s="59"/>
      <c r="BB305" s="75">
        <v>15.75</v>
      </c>
      <c r="BC305" s="57"/>
      <c r="BD305" s="55">
        <v>8</v>
      </c>
      <c r="BE305" s="70"/>
      <c r="BF305" s="55">
        <v>92</v>
      </c>
      <c r="BG305" s="54"/>
      <c r="BH305" s="60">
        <v>12500</v>
      </c>
    </row>
    <row r="306" spans="1:60" s="61" customFormat="1" ht="15.75" customHeight="1" x14ac:dyDescent="0.3">
      <c r="A306" s="8" t="s">
        <v>446</v>
      </c>
      <c r="B306" s="8" t="s">
        <v>447</v>
      </c>
      <c r="C306" s="123"/>
      <c r="D306" s="82">
        <v>18.343299999999999</v>
      </c>
      <c r="E306" s="52" t="s">
        <v>38</v>
      </c>
      <c r="F306" s="83" t="s">
        <v>36</v>
      </c>
      <c r="G306" s="99" t="s">
        <v>182</v>
      </c>
      <c r="H306" s="13"/>
      <c r="I306" s="87">
        <v>0.94559000000000004</v>
      </c>
      <c r="J306" s="89" t="s">
        <v>36</v>
      </c>
      <c r="K306" s="53"/>
      <c r="L306" s="73">
        <v>9.5130999999999997</v>
      </c>
      <c r="M306" s="52" t="s">
        <v>38</v>
      </c>
      <c r="N306" s="75" t="s">
        <v>39</v>
      </c>
      <c r="O306" s="99" t="s">
        <v>732</v>
      </c>
      <c r="P306" s="54"/>
      <c r="Q306" s="73">
        <v>27.222200000000001</v>
      </c>
      <c r="R306" s="52" t="s">
        <v>35</v>
      </c>
      <c r="S306" s="92" t="s">
        <v>42</v>
      </c>
      <c r="T306" s="99" t="s">
        <v>40</v>
      </c>
      <c r="U306" s="54"/>
      <c r="V306" s="119">
        <v>282</v>
      </c>
      <c r="W306" s="54"/>
      <c r="X306" s="11">
        <v>2</v>
      </c>
      <c r="Y306" s="54"/>
      <c r="Z306" s="75">
        <v>10.830324909747292</v>
      </c>
      <c r="AA306" s="52" t="s">
        <v>41</v>
      </c>
      <c r="AB306" s="54"/>
      <c r="AC306" s="52" t="s">
        <v>43</v>
      </c>
      <c r="AD306" s="59"/>
      <c r="AE306" s="52" t="s">
        <v>43</v>
      </c>
      <c r="AF306" s="59"/>
      <c r="AG306" s="52" t="s">
        <v>43</v>
      </c>
      <c r="AH306" s="54"/>
      <c r="AI306" s="101">
        <v>53.723999999999997</v>
      </c>
      <c r="AJ306" s="52" t="s">
        <v>41</v>
      </c>
      <c r="AK306" s="54"/>
      <c r="AL306" s="55" t="s">
        <v>44</v>
      </c>
      <c r="AM306" s="56"/>
      <c r="AN306" s="55">
        <v>3.4637525612254856</v>
      </c>
      <c r="AO306" s="57"/>
      <c r="AP306" s="58">
        <v>10</v>
      </c>
      <c r="AQ306" s="54"/>
      <c r="AR306" s="58">
        <v>5</v>
      </c>
      <c r="AS306" s="54"/>
      <c r="AT306" s="104">
        <v>15</v>
      </c>
      <c r="AU306" s="54"/>
      <c r="AV306" s="75">
        <v>1.6833333333333333</v>
      </c>
      <c r="AW306" s="54"/>
      <c r="AX306" s="75">
        <v>12.45</v>
      </c>
      <c r="AY306" s="59"/>
      <c r="AZ306" s="91">
        <v>3.7833333333333332</v>
      </c>
      <c r="BA306" s="59"/>
      <c r="BB306" s="75">
        <v>17.416666666666668</v>
      </c>
      <c r="BC306" s="57"/>
      <c r="BD306" s="55">
        <v>13</v>
      </c>
      <c r="BE306" s="70"/>
      <c r="BF306" s="55">
        <v>87</v>
      </c>
      <c r="BG306" s="54"/>
      <c r="BH306" s="60">
        <v>11800</v>
      </c>
    </row>
    <row r="307" spans="1:60" s="61" customFormat="1" ht="15.75" customHeight="1" x14ac:dyDescent="0.3">
      <c r="A307" s="8" t="s">
        <v>474</v>
      </c>
      <c r="B307" s="8" t="s">
        <v>475</v>
      </c>
      <c r="C307" s="123"/>
      <c r="D307" s="82">
        <v>17.348700000000001</v>
      </c>
      <c r="E307" s="52" t="s">
        <v>38</v>
      </c>
      <c r="F307" s="83" t="s">
        <v>36</v>
      </c>
      <c r="G307" s="99" t="s">
        <v>101</v>
      </c>
      <c r="H307" s="13"/>
      <c r="I307" s="87">
        <v>0.73756999999999995</v>
      </c>
      <c r="J307" s="89" t="s">
        <v>36</v>
      </c>
      <c r="K307" s="53"/>
      <c r="L307" s="73">
        <v>10.384600000000001</v>
      </c>
      <c r="M307" s="52" t="s">
        <v>38</v>
      </c>
      <c r="N307" s="91" t="s">
        <v>36</v>
      </c>
      <c r="O307" s="99" t="s">
        <v>749</v>
      </c>
      <c r="P307" s="54"/>
      <c r="Q307" s="73">
        <v>26.500699999999998</v>
      </c>
      <c r="R307" s="52" t="s">
        <v>35</v>
      </c>
      <c r="S307" s="92" t="s">
        <v>42</v>
      </c>
      <c r="T307" s="99" t="s">
        <v>177</v>
      </c>
      <c r="U307" s="54"/>
      <c r="V307" s="119">
        <v>283</v>
      </c>
      <c r="W307" s="54"/>
      <c r="X307" s="11">
        <v>-8</v>
      </c>
      <c r="Y307" s="54"/>
      <c r="Z307" s="75">
        <v>7.6728707013435224</v>
      </c>
      <c r="AA307" s="52" t="s">
        <v>38</v>
      </c>
      <c r="AB307" s="54"/>
      <c r="AC307" s="92">
        <v>7.3</v>
      </c>
      <c r="AD307" s="59"/>
      <c r="AE307" s="92">
        <v>7.1</v>
      </c>
      <c r="AF307" s="59"/>
      <c r="AG307" s="92">
        <v>6.9</v>
      </c>
      <c r="AH307" s="54"/>
      <c r="AI307" s="101">
        <v>55.366</v>
      </c>
      <c r="AJ307" s="52" t="s">
        <v>41</v>
      </c>
      <c r="AK307" s="54"/>
      <c r="AL307" s="55" t="s">
        <v>44</v>
      </c>
      <c r="AM307" s="56"/>
      <c r="AN307" s="55">
        <v>7.0565758658942439</v>
      </c>
      <c r="AO307" s="57"/>
      <c r="AP307" s="58">
        <v>9</v>
      </c>
      <c r="AQ307" s="54"/>
      <c r="AR307" s="58">
        <v>5</v>
      </c>
      <c r="AS307" s="54"/>
      <c r="AT307" s="105">
        <v>8</v>
      </c>
      <c r="AU307" s="54"/>
      <c r="AV307" s="92">
        <v>1.3833333333333333</v>
      </c>
      <c r="AW307" s="54"/>
      <c r="AX307" s="75">
        <v>12.016666666666667</v>
      </c>
      <c r="AY307" s="59"/>
      <c r="AZ307" s="91">
        <v>3.6166666666666667</v>
      </c>
      <c r="BA307" s="59"/>
      <c r="BB307" s="91">
        <v>20.666666666666668</v>
      </c>
      <c r="BC307" s="57"/>
      <c r="BD307" s="55">
        <v>12.5</v>
      </c>
      <c r="BE307" s="70"/>
      <c r="BF307" s="55">
        <v>87.5</v>
      </c>
      <c r="BG307" s="54"/>
      <c r="BH307" s="60">
        <v>10900</v>
      </c>
    </row>
    <row r="308" spans="1:60" s="61" customFormat="1" ht="15.75" customHeight="1" x14ac:dyDescent="0.3">
      <c r="A308" s="8" t="s">
        <v>509</v>
      </c>
      <c r="B308" s="8" t="s">
        <v>510</v>
      </c>
      <c r="C308" s="123"/>
      <c r="D308" s="73">
        <v>12.267899999999999</v>
      </c>
      <c r="E308" s="52" t="s">
        <v>41</v>
      </c>
      <c r="F308" s="85" t="s">
        <v>39</v>
      </c>
      <c r="G308" s="99" t="s">
        <v>138</v>
      </c>
      <c r="H308" s="13"/>
      <c r="I308" s="74">
        <v>0.38593</v>
      </c>
      <c r="J308" s="90" t="s">
        <v>42</v>
      </c>
      <c r="K308" s="53"/>
      <c r="L308" s="73">
        <v>8.7681000000000004</v>
      </c>
      <c r="M308" s="52" t="s">
        <v>41</v>
      </c>
      <c r="N308" s="75" t="s">
        <v>39</v>
      </c>
      <c r="O308" s="99" t="s">
        <v>751</v>
      </c>
      <c r="P308" s="54"/>
      <c r="Q308" s="82">
        <v>50.692599999999999</v>
      </c>
      <c r="R308" s="52" t="s">
        <v>41</v>
      </c>
      <c r="S308" s="91" t="s">
        <v>36</v>
      </c>
      <c r="T308" s="99" t="s">
        <v>152</v>
      </c>
      <c r="U308" s="54"/>
      <c r="V308" s="119">
        <v>232</v>
      </c>
      <c r="W308" s="54"/>
      <c r="X308" s="11">
        <v>-56</v>
      </c>
      <c r="Y308" s="54"/>
      <c r="Z308" s="75">
        <v>10.057471264367816</v>
      </c>
      <c r="AA308" s="52" t="s">
        <v>35</v>
      </c>
      <c r="AB308" s="54"/>
      <c r="AC308" s="52" t="s">
        <v>43</v>
      </c>
      <c r="AD308" s="59"/>
      <c r="AE308" s="52" t="s">
        <v>43</v>
      </c>
      <c r="AF308" s="59"/>
      <c r="AG308" s="52" t="s">
        <v>43</v>
      </c>
      <c r="AH308" s="54"/>
      <c r="AI308" s="101">
        <v>30.861000000000001</v>
      </c>
      <c r="AJ308" s="52" t="s">
        <v>35</v>
      </c>
      <c r="AK308" s="54"/>
      <c r="AL308" s="55" t="s">
        <v>44</v>
      </c>
      <c r="AM308" s="56"/>
      <c r="AN308" s="55">
        <v>3.5366931918656053</v>
      </c>
      <c r="AO308" s="57"/>
      <c r="AP308" s="58">
        <v>10</v>
      </c>
      <c r="AQ308" s="54"/>
      <c r="AR308" s="58">
        <v>5</v>
      </c>
      <c r="AS308" s="54"/>
      <c r="AT308" s="105">
        <v>12</v>
      </c>
      <c r="AU308" s="54"/>
      <c r="AV308" s="75">
        <v>1.8166666666666667</v>
      </c>
      <c r="AW308" s="54"/>
      <c r="AX308" s="75">
        <v>11.1</v>
      </c>
      <c r="AY308" s="59"/>
      <c r="AZ308" s="75">
        <v>3</v>
      </c>
      <c r="BA308" s="59"/>
      <c r="BB308" s="75">
        <v>17.766666666666666</v>
      </c>
      <c r="BC308" s="57"/>
      <c r="BD308" s="55">
        <v>5.2</v>
      </c>
      <c r="BE308" s="70"/>
      <c r="BF308" s="55">
        <v>94.8</v>
      </c>
      <c r="BG308" s="54"/>
      <c r="BH308" s="60">
        <v>8400</v>
      </c>
    </row>
    <row r="309" spans="1:60" s="61" customFormat="1" ht="15.75" customHeight="1" x14ac:dyDescent="0.3">
      <c r="A309" s="8" t="s">
        <v>521</v>
      </c>
      <c r="B309" s="8" t="s">
        <v>522</v>
      </c>
      <c r="C309" s="123"/>
      <c r="D309" s="82">
        <v>18.203299999999999</v>
      </c>
      <c r="E309" s="52" t="s">
        <v>38</v>
      </c>
      <c r="F309" s="83" t="s">
        <v>36</v>
      </c>
      <c r="G309" s="99" t="s">
        <v>196</v>
      </c>
      <c r="H309" s="13"/>
      <c r="I309" s="87">
        <v>0.93211999999999995</v>
      </c>
      <c r="J309" s="76" t="s">
        <v>39</v>
      </c>
      <c r="K309" s="53"/>
      <c r="L309" s="73">
        <v>6.9882999999999997</v>
      </c>
      <c r="M309" s="52" t="s">
        <v>41</v>
      </c>
      <c r="N309" s="92" t="s">
        <v>42</v>
      </c>
      <c r="O309" s="99" t="s">
        <v>748</v>
      </c>
      <c r="P309" s="54"/>
      <c r="Q309" s="81">
        <v>22.486499999999999</v>
      </c>
      <c r="R309" s="52" t="s">
        <v>35</v>
      </c>
      <c r="S309" s="92" t="s">
        <v>42</v>
      </c>
      <c r="T309" s="99" t="s">
        <v>130</v>
      </c>
      <c r="U309" s="54"/>
      <c r="V309" s="119">
        <v>236</v>
      </c>
      <c r="W309" s="54"/>
      <c r="X309" s="11">
        <v>-14</v>
      </c>
      <c r="Y309" s="54"/>
      <c r="Z309" s="92">
        <v>4.508566275924256</v>
      </c>
      <c r="AA309" s="52" t="s">
        <v>41</v>
      </c>
      <c r="AB309" s="54"/>
      <c r="AC309" s="92">
        <v>8.4</v>
      </c>
      <c r="AD309" s="59"/>
      <c r="AE309" s="92">
        <v>8.1</v>
      </c>
      <c r="AF309" s="59"/>
      <c r="AG309" s="92">
        <v>7.3</v>
      </c>
      <c r="AH309" s="54"/>
      <c r="AI309" s="102">
        <v>11.86</v>
      </c>
      <c r="AJ309" s="52" t="s">
        <v>35</v>
      </c>
      <c r="AK309" s="54"/>
      <c r="AL309" s="55" t="s">
        <v>56</v>
      </c>
      <c r="AM309" s="56"/>
      <c r="AN309" s="55" t="s">
        <v>43</v>
      </c>
      <c r="AO309" s="57"/>
      <c r="AP309" s="58">
        <v>10</v>
      </c>
      <c r="AQ309" s="54"/>
      <c r="AR309" s="58">
        <v>5</v>
      </c>
      <c r="AS309" s="54"/>
      <c r="AT309" s="105">
        <v>12</v>
      </c>
      <c r="AU309" s="54"/>
      <c r="AV309" s="75">
        <v>1.75</v>
      </c>
      <c r="AW309" s="54"/>
      <c r="AX309" s="91">
        <v>16.916666666666668</v>
      </c>
      <c r="AY309" s="59"/>
      <c r="AZ309" s="75">
        <v>3</v>
      </c>
      <c r="BA309" s="59"/>
      <c r="BB309" s="75">
        <v>16.333333333333332</v>
      </c>
      <c r="BC309" s="57"/>
      <c r="BD309" s="55">
        <v>19</v>
      </c>
      <c r="BE309" s="70"/>
      <c r="BF309" s="55">
        <v>81</v>
      </c>
      <c r="BG309" s="54"/>
      <c r="BH309" s="60">
        <v>12100</v>
      </c>
    </row>
    <row r="310" spans="1:60" s="61" customFormat="1" ht="15.75" customHeight="1" x14ac:dyDescent="0.3">
      <c r="A310" s="8" t="s">
        <v>526</v>
      </c>
      <c r="B310" s="8" t="s">
        <v>527</v>
      </c>
      <c r="C310" s="123"/>
      <c r="D310" s="81">
        <v>7.7393000000000001</v>
      </c>
      <c r="E310" s="52" t="s">
        <v>35</v>
      </c>
      <c r="F310" s="84" t="s">
        <v>42</v>
      </c>
      <c r="G310" s="99" t="s">
        <v>612</v>
      </c>
      <c r="H310" s="13"/>
      <c r="I310" s="74">
        <v>0.60843000000000003</v>
      </c>
      <c r="J310" s="76" t="s">
        <v>39</v>
      </c>
      <c r="K310" s="53"/>
      <c r="L310" s="73">
        <v>9.9359000000000002</v>
      </c>
      <c r="M310" s="52" t="s">
        <v>38</v>
      </c>
      <c r="N310" s="75" t="s">
        <v>39</v>
      </c>
      <c r="O310" s="99" t="s">
        <v>104</v>
      </c>
      <c r="P310" s="54"/>
      <c r="Q310" s="82">
        <v>60.253900000000002</v>
      </c>
      <c r="R310" s="52" t="s">
        <v>41</v>
      </c>
      <c r="S310" s="91" t="s">
        <v>36</v>
      </c>
      <c r="T310" s="99" t="s">
        <v>226</v>
      </c>
      <c r="U310" s="54"/>
      <c r="V310" s="118">
        <v>86</v>
      </c>
      <c r="W310" s="54"/>
      <c r="X310" s="11">
        <v>9</v>
      </c>
      <c r="Y310" s="54"/>
      <c r="Z310" s="91">
        <v>11.979259789021993</v>
      </c>
      <c r="AA310" s="52" t="s">
        <v>41</v>
      </c>
      <c r="AB310" s="54"/>
      <c r="AC310" s="52" t="s">
        <v>43</v>
      </c>
      <c r="AD310" s="59"/>
      <c r="AE310" s="52" t="s">
        <v>43</v>
      </c>
      <c r="AF310" s="59"/>
      <c r="AG310" s="52" t="s">
        <v>43</v>
      </c>
      <c r="AH310" s="54"/>
      <c r="AI310" s="103">
        <v>70.433999999999997</v>
      </c>
      <c r="AJ310" s="52" t="s">
        <v>41</v>
      </c>
      <c r="AK310" s="54"/>
      <c r="AL310" s="55" t="s">
        <v>44</v>
      </c>
      <c r="AM310" s="56"/>
      <c r="AN310" s="55">
        <v>3.4737299174989147</v>
      </c>
      <c r="AO310" s="57"/>
      <c r="AP310" s="58">
        <v>10</v>
      </c>
      <c r="AQ310" s="54"/>
      <c r="AR310" s="58">
        <v>5</v>
      </c>
      <c r="AS310" s="54"/>
      <c r="AT310" s="106">
        <v>13</v>
      </c>
      <c r="AU310" s="54"/>
      <c r="AV310" s="91">
        <v>1.8666666666666667</v>
      </c>
      <c r="AW310" s="54"/>
      <c r="AX310" s="91">
        <v>14.483333333333333</v>
      </c>
      <c r="AY310" s="59"/>
      <c r="AZ310" s="75">
        <v>2.9166666666666665</v>
      </c>
      <c r="BA310" s="59"/>
      <c r="BB310" s="75">
        <v>13.75</v>
      </c>
      <c r="BC310" s="57"/>
      <c r="BD310" s="55">
        <v>2.1</v>
      </c>
      <c r="BE310" s="70"/>
      <c r="BF310" s="55">
        <v>97.9</v>
      </c>
      <c r="BG310" s="54"/>
      <c r="BH310" s="60">
        <v>8800</v>
      </c>
    </row>
    <row r="311" spans="1:60" s="61" customFormat="1" ht="15.75" customHeight="1" x14ac:dyDescent="0.3">
      <c r="A311" s="8" t="s">
        <v>562</v>
      </c>
      <c r="B311" s="8" t="s">
        <v>563</v>
      </c>
      <c r="C311" s="123"/>
      <c r="D311" s="73">
        <v>10.6546</v>
      </c>
      <c r="E311" s="52" t="s">
        <v>38</v>
      </c>
      <c r="F311" s="85" t="s">
        <v>39</v>
      </c>
      <c r="G311" s="99" t="s">
        <v>233</v>
      </c>
      <c r="H311" s="13"/>
      <c r="I311" s="74">
        <v>0.59126999999999996</v>
      </c>
      <c r="J311" s="76" t="s">
        <v>39</v>
      </c>
      <c r="K311" s="53"/>
      <c r="L311" s="81">
        <v>6.0808</v>
      </c>
      <c r="M311" s="52" t="s">
        <v>38</v>
      </c>
      <c r="N311" s="92" t="s">
        <v>42</v>
      </c>
      <c r="O311" s="99" t="s">
        <v>101</v>
      </c>
      <c r="P311" s="54"/>
      <c r="Q311" s="82">
        <v>46.4255</v>
      </c>
      <c r="R311" s="52" t="s">
        <v>38</v>
      </c>
      <c r="S311" s="91" t="s">
        <v>36</v>
      </c>
      <c r="T311" s="99" t="s">
        <v>147</v>
      </c>
      <c r="U311" s="54"/>
      <c r="V311" s="118">
        <v>90</v>
      </c>
      <c r="W311" s="54"/>
      <c r="X311" s="11">
        <v>10</v>
      </c>
      <c r="Y311" s="54"/>
      <c r="Z311" s="92">
        <v>6.8739424703891716</v>
      </c>
      <c r="AA311" s="52" t="s">
        <v>38</v>
      </c>
      <c r="AB311" s="54"/>
      <c r="AC311" s="92">
        <v>7.4</v>
      </c>
      <c r="AD311" s="59"/>
      <c r="AE311" s="92">
        <v>7</v>
      </c>
      <c r="AF311" s="59"/>
      <c r="AG311" s="75">
        <v>6.1</v>
      </c>
      <c r="AH311" s="54"/>
      <c r="AI311" s="101">
        <v>41.134999999999998</v>
      </c>
      <c r="AJ311" s="52" t="s">
        <v>35</v>
      </c>
      <c r="AK311" s="54"/>
      <c r="AL311" s="55" t="s">
        <v>44</v>
      </c>
      <c r="AM311" s="56"/>
      <c r="AN311" s="55">
        <v>1.6656091370558375</v>
      </c>
      <c r="AO311" s="57"/>
      <c r="AP311" s="58">
        <v>8</v>
      </c>
      <c r="AQ311" s="54"/>
      <c r="AR311" s="58">
        <v>4</v>
      </c>
      <c r="AS311" s="54"/>
      <c r="AT311" s="104">
        <v>16</v>
      </c>
      <c r="AU311" s="54"/>
      <c r="AV311" s="75">
        <v>1.6833333333333333</v>
      </c>
      <c r="AW311" s="54"/>
      <c r="AX311" s="91">
        <v>15.883333333333333</v>
      </c>
      <c r="AY311" s="59"/>
      <c r="AZ311" s="75">
        <v>2.8666666666666667</v>
      </c>
      <c r="BA311" s="59"/>
      <c r="BB311" s="91">
        <v>18.583333333333332</v>
      </c>
      <c r="BC311" s="57"/>
      <c r="BD311" s="55">
        <v>8.6999999999999993</v>
      </c>
      <c r="BE311" s="70"/>
      <c r="BF311" s="55">
        <v>91.3</v>
      </c>
      <c r="BG311" s="54"/>
      <c r="BH311" s="60">
        <v>12500</v>
      </c>
    </row>
    <row r="312" spans="1:60" s="61" customFormat="1" ht="15.75" customHeight="1" x14ac:dyDescent="0.3">
      <c r="A312" s="8" t="s">
        <v>668</v>
      </c>
      <c r="B312" s="8" t="s">
        <v>669</v>
      </c>
      <c r="C312" s="123"/>
      <c r="D312" s="73">
        <v>11.5036</v>
      </c>
      <c r="E312" s="52" t="s">
        <v>35</v>
      </c>
      <c r="F312" s="85" t="s">
        <v>39</v>
      </c>
      <c r="G312" s="99" t="s">
        <v>124</v>
      </c>
      <c r="H312" s="13"/>
      <c r="I312" s="87">
        <v>0.80515000000000003</v>
      </c>
      <c r="J312" s="76" t="s">
        <v>39</v>
      </c>
      <c r="K312" s="53"/>
      <c r="L312" s="82">
        <v>12.7448</v>
      </c>
      <c r="M312" s="52" t="s">
        <v>41</v>
      </c>
      <c r="N312" s="75" t="s">
        <v>39</v>
      </c>
      <c r="O312" s="99" t="s">
        <v>1160</v>
      </c>
      <c r="P312" s="54"/>
      <c r="Q312" s="73">
        <v>35.267800000000001</v>
      </c>
      <c r="R312" s="52" t="s">
        <v>38</v>
      </c>
      <c r="S312" s="75" t="s">
        <v>39</v>
      </c>
      <c r="T312" s="99" t="s">
        <v>753</v>
      </c>
      <c r="U312" s="54"/>
      <c r="V312" s="119">
        <v>258</v>
      </c>
      <c r="W312" s="54"/>
      <c r="X312" s="100">
        <v>5</v>
      </c>
      <c r="Y312" s="54"/>
      <c r="Z312" s="75">
        <v>10.262464807919354</v>
      </c>
      <c r="AA312" s="52" t="s">
        <v>38</v>
      </c>
      <c r="AB312" s="54"/>
      <c r="AC312" s="52" t="s">
        <v>43</v>
      </c>
      <c r="AD312" s="59"/>
      <c r="AE312" s="52" t="s">
        <v>43</v>
      </c>
      <c r="AF312" s="59"/>
      <c r="AG312" s="52" t="s">
        <v>43</v>
      </c>
      <c r="AH312" s="54"/>
      <c r="AI312" s="102">
        <v>16.507000000000001</v>
      </c>
      <c r="AJ312" s="52" t="s">
        <v>35</v>
      </c>
      <c r="AK312" s="54"/>
      <c r="AL312" s="55" t="s">
        <v>44</v>
      </c>
      <c r="AM312" s="56"/>
      <c r="AN312" s="55">
        <v>8.7790996881905965</v>
      </c>
      <c r="AO312" s="57"/>
      <c r="AP312" s="58">
        <v>9</v>
      </c>
      <c r="AQ312" s="54"/>
      <c r="AR312" s="58">
        <v>3</v>
      </c>
      <c r="AS312" s="54"/>
      <c r="AT312" s="104">
        <v>16</v>
      </c>
      <c r="AU312" s="54"/>
      <c r="AV312" s="92">
        <v>1.3833333333333333</v>
      </c>
      <c r="AW312" s="54"/>
      <c r="AX312" s="91">
        <v>17.066666666666666</v>
      </c>
      <c r="AY312" s="59"/>
      <c r="AZ312" s="91">
        <v>3.45</v>
      </c>
      <c r="BA312" s="59"/>
      <c r="BB312" s="91">
        <v>23.983333333333334</v>
      </c>
      <c r="BC312" s="57"/>
      <c r="BD312" s="55">
        <v>10.199999999999999</v>
      </c>
      <c r="BE312" s="70"/>
      <c r="BF312" s="55">
        <v>89.8</v>
      </c>
      <c r="BG312" s="54"/>
      <c r="BH312" s="60">
        <v>12400</v>
      </c>
    </row>
    <row r="313" spans="1:60" s="61" customFormat="1" ht="15.75" customHeight="1" x14ac:dyDescent="0.3">
      <c r="A313" s="8" t="s">
        <v>680</v>
      </c>
      <c r="B313" s="8" t="s">
        <v>681</v>
      </c>
      <c r="C313" s="123"/>
      <c r="D313" s="82">
        <v>17.169599999999999</v>
      </c>
      <c r="E313" s="52" t="s">
        <v>38</v>
      </c>
      <c r="F313" s="83" t="s">
        <v>36</v>
      </c>
      <c r="G313" s="99" t="s">
        <v>550</v>
      </c>
      <c r="H313" s="13"/>
      <c r="I313" s="74">
        <v>0.56708999999999998</v>
      </c>
      <c r="J313" s="76" t="s">
        <v>39</v>
      </c>
      <c r="K313" s="53"/>
      <c r="L313" s="73">
        <v>9.8855000000000004</v>
      </c>
      <c r="M313" s="52" t="s">
        <v>38</v>
      </c>
      <c r="N313" s="91" t="s">
        <v>36</v>
      </c>
      <c r="O313" s="99" t="s">
        <v>584</v>
      </c>
      <c r="P313" s="54"/>
      <c r="Q313" s="81">
        <v>24.784800000000001</v>
      </c>
      <c r="R313" s="52" t="s">
        <v>35</v>
      </c>
      <c r="S313" s="75" t="s">
        <v>39</v>
      </c>
      <c r="T313" s="99" t="s">
        <v>1121</v>
      </c>
      <c r="U313" s="54"/>
      <c r="V313" s="119">
        <v>276</v>
      </c>
      <c r="W313" s="54"/>
      <c r="X313" s="100">
        <v>3</v>
      </c>
      <c r="Y313" s="54"/>
      <c r="Z313" s="75">
        <v>8.1827641661148434</v>
      </c>
      <c r="AA313" s="52" t="s">
        <v>35</v>
      </c>
      <c r="AB313" s="54"/>
      <c r="AC313" s="92">
        <v>7.6</v>
      </c>
      <c r="AD313" s="59"/>
      <c r="AE313" s="92">
        <v>7.5</v>
      </c>
      <c r="AF313" s="59"/>
      <c r="AG313" s="92">
        <v>6.8</v>
      </c>
      <c r="AH313" s="54"/>
      <c r="AI313" s="101">
        <v>21.222000000000001</v>
      </c>
      <c r="AJ313" s="52" t="s">
        <v>38</v>
      </c>
      <c r="AK313" s="54"/>
      <c r="AL313" s="55" t="s">
        <v>44</v>
      </c>
      <c r="AM313" s="56"/>
      <c r="AN313" s="55">
        <v>15.419544035569009</v>
      </c>
      <c r="AO313" s="57"/>
      <c r="AP313" s="58">
        <v>10</v>
      </c>
      <c r="AQ313" s="54"/>
      <c r="AR313" s="58">
        <v>5</v>
      </c>
      <c r="AS313" s="54"/>
      <c r="AT313" s="104">
        <v>15</v>
      </c>
      <c r="AU313" s="54"/>
      <c r="AV313" s="91">
        <v>2.2833333333333332</v>
      </c>
      <c r="AW313" s="54"/>
      <c r="AX313" s="91">
        <v>15.15</v>
      </c>
      <c r="AY313" s="59"/>
      <c r="AZ313" s="91">
        <v>3.9833333333333334</v>
      </c>
      <c r="BA313" s="59"/>
      <c r="BB313" s="91">
        <v>22.45</v>
      </c>
      <c r="BC313" s="57"/>
      <c r="BD313" s="55">
        <v>12.5</v>
      </c>
      <c r="BE313" s="70"/>
      <c r="BF313" s="55">
        <v>87.5</v>
      </c>
      <c r="BG313" s="54"/>
      <c r="BH313" s="60">
        <v>11800</v>
      </c>
    </row>
    <row r="314" spans="1:60" x14ac:dyDescent="0.3">
      <c r="BH314" s="65"/>
    </row>
  </sheetData>
  <sortState ref="A8:BI297">
    <sortCondition ref="C8:C297"/>
    <sortCondition ref="B8:B297"/>
  </sortState>
  <mergeCells count="12">
    <mergeCell ref="BD1:BF1"/>
    <mergeCell ref="D1:G1"/>
    <mergeCell ref="I1:J1"/>
    <mergeCell ref="L1:O1"/>
    <mergeCell ref="Q1:T1"/>
    <mergeCell ref="V1:X1"/>
    <mergeCell ref="Z1:AA1"/>
    <mergeCell ref="AC1:AG1"/>
    <mergeCell ref="AI1:AJ1"/>
    <mergeCell ref="AL1:AN1"/>
    <mergeCell ref="AP1:AR1"/>
    <mergeCell ref="AV1:BB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5"/>
  <sheetViews>
    <sheetView workbookViewId="0">
      <selection activeCell="D71" sqref="D71"/>
    </sheetView>
  </sheetViews>
  <sheetFormatPr defaultColWidth="9.109375" defaultRowHeight="13.8" x14ac:dyDescent="0.3"/>
  <cols>
    <col min="1" max="1" width="101.109375" style="78" customWidth="1"/>
    <col min="2" max="16384" width="9.109375" style="77"/>
  </cols>
  <sheetData>
    <row r="1" spans="1:1" x14ac:dyDescent="0.3">
      <c r="A1" s="79" t="s">
        <v>1</v>
      </c>
    </row>
    <row r="2" spans="1:1" x14ac:dyDescent="0.3">
      <c r="A2" s="97" t="s">
        <v>15</v>
      </c>
    </row>
    <row r="3" spans="1:1" ht="110.4" x14ac:dyDescent="0.3">
      <c r="A3" s="78" t="s">
        <v>1216</v>
      </c>
    </row>
    <row r="5" spans="1:1" ht="14.4" x14ac:dyDescent="0.3">
      <c r="A5" s="98" t="s">
        <v>2</v>
      </c>
    </row>
    <row r="6" spans="1:1" x14ac:dyDescent="0.3">
      <c r="A6" s="97" t="s">
        <v>18</v>
      </c>
    </row>
    <row r="7" spans="1:1" ht="248.4" x14ac:dyDescent="0.3">
      <c r="A7" s="78" t="s">
        <v>1185</v>
      </c>
    </row>
    <row r="9" spans="1:1" ht="14.4" x14ac:dyDescent="0.3">
      <c r="A9" s="98" t="s">
        <v>3</v>
      </c>
    </row>
    <row r="10" spans="1:1" x14ac:dyDescent="0.3">
      <c r="A10" s="97" t="s">
        <v>19</v>
      </c>
    </row>
    <row r="11" spans="1:1" ht="110.4" x14ac:dyDescent="0.3">
      <c r="A11" s="78" t="s">
        <v>1111</v>
      </c>
    </row>
    <row r="13" spans="1:1" ht="14.4" x14ac:dyDescent="0.3">
      <c r="A13" s="98" t="s">
        <v>4</v>
      </c>
    </row>
    <row r="14" spans="1:1" x14ac:dyDescent="0.3">
      <c r="A14" s="97" t="s">
        <v>20</v>
      </c>
    </row>
    <row r="15" spans="1:1" ht="110.4" x14ac:dyDescent="0.3">
      <c r="A15" s="78" t="s">
        <v>1218</v>
      </c>
    </row>
    <row r="17" spans="1:1" ht="14.4" x14ac:dyDescent="0.3">
      <c r="A17" s="98" t="s">
        <v>6</v>
      </c>
    </row>
    <row r="18" spans="1:1" x14ac:dyDescent="0.3">
      <c r="A18" s="97" t="s">
        <v>22</v>
      </c>
    </row>
    <row r="19" spans="1:1" ht="110.4" x14ac:dyDescent="0.3">
      <c r="A19" s="78" t="s">
        <v>1112</v>
      </c>
    </row>
    <row r="21" spans="1:1" ht="14.4" x14ac:dyDescent="0.3">
      <c r="A21" s="98" t="s">
        <v>7</v>
      </c>
    </row>
    <row r="22" spans="1:1" ht="69" x14ac:dyDescent="0.3">
      <c r="A22" s="95" t="s">
        <v>1100</v>
      </c>
    </row>
    <row r="23" spans="1:1" x14ac:dyDescent="0.3">
      <c r="A23" s="95"/>
    </row>
    <row r="24" spans="1:1" x14ac:dyDescent="0.3">
      <c r="A24" s="97" t="s">
        <v>1101</v>
      </c>
    </row>
    <row r="25" spans="1:1" ht="27.6" x14ac:dyDescent="0.3">
      <c r="A25" s="78" t="s">
        <v>1104</v>
      </c>
    </row>
    <row r="27" spans="1:1" x14ac:dyDescent="0.3">
      <c r="A27" s="97" t="s">
        <v>1102</v>
      </c>
    </row>
    <row r="28" spans="1:1" ht="27.6" x14ac:dyDescent="0.3">
      <c r="A28" s="78" t="s">
        <v>1105</v>
      </c>
    </row>
    <row r="30" spans="1:1" x14ac:dyDescent="0.3">
      <c r="A30" s="97" t="s">
        <v>1103</v>
      </c>
    </row>
    <row r="31" spans="1:1" ht="27.6" x14ac:dyDescent="0.3">
      <c r="A31" s="78" t="s">
        <v>1106</v>
      </c>
    </row>
    <row r="33" spans="1:1" ht="14.4" x14ac:dyDescent="0.3">
      <c r="A33" s="98" t="s">
        <v>8</v>
      </c>
    </row>
    <row r="34" spans="1:1" x14ac:dyDescent="0.3">
      <c r="A34" s="97" t="s">
        <v>23</v>
      </c>
    </row>
    <row r="35" spans="1:1" ht="96.6" x14ac:dyDescent="0.3">
      <c r="A35" s="78" t="s">
        <v>1217</v>
      </c>
    </row>
    <row r="37" spans="1:1" ht="14.4" x14ac:dyDescent="0.3">
      <c r="A37" s="98" t="s">
        <v>9</v>
      </c>
    </row>
    <row r="38" spans="1:1" x14ac:dyDescent="0.3">
      <c r="A38" s="97" t="s">
        <v>24</v>
      </c>
    </row>
    <row r="39" spans="1:1" ht="69" x14ac:dyDescent="0.3">
      <c r="A39" s="78" t="s">
        <v>1113</v>
      </c>
    </row>
    <row r="41" spans="1:1" x14ac:dyDescent="0.3">
      <c r="A41" s="97" t="s">
        <v>25</v>
      </c>
    </row>
    <row r="42" spans="1:1" ht="179.4" x14ac:dyDescent="0.3">
      <c r="A42" s="78" t="s">
        <v>1118</v>
      </c>
    </row>
    <row r="44" spans="1:1" ht="14.4" x14ac:dyDescent="0.3">
      <c r="A44" s="98" t="s">
        <v>10</v>
      </c>
    </row>
    <row r="45" spans="1:1" ht="27.6" x14ac:dyDescent="0.3">
      <c r="A45" s="78" t="s">
        <v>1110</v>
      </c>
    </row>
    <row r="47" spans="1:1" x14ac:dyDescent="0.3">
      <c r="A47" s="97" t="s">
        <v>1082</v>
      </c>
    </row>
    <row r="48" spans="1:1" ht="179.4" x14ac:dyDescent="0.3">
      <c r="A48" s="78" t="s">
        <v>1083</v>
      </c>
    </row>
    <row r="50" spans="1:1" x14ac:dyDescent="0.3">
      <c r="A50" s="97" t="s">
        <v>1084</v>
      </c>
    </row>
    <row r="51" spans="1:1" ht="151.80000000000001" x14ac:dyDescent="0.3">
      <c r="A51" s="80" t="s">
        <v>1085</v>
      </c>
    </row>
    <row r="53" spans="1:1" ht="14.4" x14ac:dyDescent="0.3">
      <c r="A53" s="98" t="s">
        <v>1086</v>
      </c>
    </row>
    <row r="54" spans="1:1" x14ac:dyDescent="0.3">
      <c r="A54" s="97" t="s">
        <v>1087</v>
      </c>
    </row>
    <row r="55" spans="1:1" ht="276" x14ac:dyDescent="0.3">
      <c r="A55" s="78" t="s">
        <v>1088</v>
      </c>
    </row>
    <row r="57" spans="1:1" ht="14.4" x14ac:dyDescent="0.3">
      <c r="A57" s="98" t="s">
        <v>11</v>
      </c>
    </row>
    <row r="58" spans="1:1" x14ac:dyDescent="0.3">
      <c r="A58" s="97" t="s">
        <v>1089</v>
      </c>
    </row>
    <row r="59" spans="1:1" ht="55.2" x14ac:dyDescent="0.3">
      <c r="A59" s="78" t="s">
        <v>1181</v>
      </c>
    </row>
    <row r="61" spans="1:1" x14ac:dyDescent="0.3">
      <c r="A61" s="97" t="s">
        <v>1092</v>
      </c>
    </row>
    <row r="62" spans="1:1" ht="69" x14ac:dyDescent="0.3">
      <c r="A62" s="78" t="s">
        <v>1182</v>
      </c>
    </row>
    <row r="63" spans="1:1" x14ac:dyDescent="0.3">
      <c r="A63" s="97" t="s">
        <v>1090</v>
      </c>
    </row>
    <row r="64" spans="1:1" ht="55.2" x14ac:dyDescent="0.3">
      <c r="A64" s="78" t="s">
        <v>1183</v>
      </c>
    </row>
    <row r="66" spans="1:1" x14ac:dyDescent="0.3">
      <c r="A66" s="97" t="s">
        <v>1093</v>
      </c>
    </row>
    <row r="67" spans="1:1" ht="69" x14ac:dyDescent="0.3">
      <c r="A67" s="78" t="s">
        <v>1184</v>
      </c>
    </row>
    <row r="69" spans="1:1" x14ac:dyDescent="0.3">
      <c r="A69" s="79" t="s">
        <v>12</v>
      </c>
    </row>
    <row r="70" spans="1:1" ht="27.6" x14ac:dyDescent="0.3">
      <c r="A70" s="97" t="s">
        <v>1091</v>
      </c>
    </row>
    <row r="71" spans="1:1" ht="82.8" x14ac:dyDescent="0.3">
      <c r="A71" s="78" t="s">
        <v>1107</v>
      </c>
    </row>
    <row r="73" spans="1:1" ht="14.4" x14ac:dyDescent="0.3">
      <c r="A73" s="98" t="s">
        <v>13</v>
      </c>
    </row>
    <row r="74" spans="1:1" x14ac:dyDescent="0.3">
      <c r="A74" s="97" t="s">
        <v>30</v>
      </c>
    </row>
    <row r="75" spans="1:1" ht="96.6" x14ac:dyDescent="0.3">
      <c r="A75" s="78" t="s">
        <v>1219</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8" x14ac:dyDescent="0.3"/>
  <sheetData>
    <row r="1" spans="1:1" x14ac:dyDescent="0.3">
      <c r="A1" t="s">
        <v>1081</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heetViews>
  <sheetFormatPr defaultRowHeight="13.8" x14ac:dyDescent="0.3"/>
  <sheetData>
    <row r="1" spans="1:8" x14ac:dyDescent="0.3">
      <c r="A1" s="71" t="s">
        <v>772</v>
      </c>
    </row>
    <row r="2" spans="1:8" x14ac:dyDescent="0.3">
      <c r="A2" t="s">
        <v>773</v>
      </c>
      <c r="B2" t="s">
        <v>774</v>
      </c>
      <c r="C2" t="s">
        <v>775</v>
      </c>
      <c r="D2" t="s">
        <v>776</v>
      </c>
      <c r="E2" t="s">
        <v>777</v>
      </c>
      <c r="F2" t="s">
        <v>778</v>
      </c>
      <c r="G2" t="s">
        <v>779</v>
      </c>
      <c r="H2" t="s">
        <v>780</v>
      </c>
    </row>
    <row r="3" spans="1:8" x14ac:dyDescent="0.3">
      <c r="A3" t="e">
        <f>COLUMN(#REF!)</f>
        <v>#REF!</v>
      </c>
      <c r="B3" t="s">
        <v>770</v>
      </c>
      <c r="D3" t="b">
        <v>1</v>
      </c>
      <c r="E3" t="e">
        <f>$A$3*ROW($E$3)</f>
        <v>#REF!</v>
      </c>
      <c r="F3" t="b">
        <v>1</v>
      </c>
      <c r="G3" t="s">
        <v>781</v>
      </c>
      <c r="H3" t="s">
        <v>783</v>
      </c>
    </row>
    <row r="4" spans="1:8" x14ac:dyDescent="0.3">
      <c r="A4" t="e">
        <f>COLUMN(#REF!)</f>
        <v>#REF!</v>
      </c>
      <c r="B4" t="s">
        <v>771</v>
      </c>
      <c r="D4" t="b">
        <v>1</v>
      </c>
      <c r="E4" t="e">
        <f>$A$4*ROW($E$4)</f>
        <v>#REF!</v>
      </c>
      <c r="F4" t="b">
        <v>0</v>
      </c>
      <c r="G4" t="s">
        <v>782</v>
      </c>
      <c r="H4" t="s">
        <v>784</v>
      </c>
    </row>
    <row r="5" spans="1:8" x14ac:dyDescent="0.3">
      <c r="B5">
        <f>SUMPRODUCT(LEN($B$3:$B$4))</f>
        <v>11</v>
      </c>
      <c r="E5" t="e">
        <f>SUM($E$3:$E$4)</f>
        <v>#REF!</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0"/>
  <sheetViews>
    <sheetView workbookViewId="0"/>
  </sheetViews>
  <sheetFormatPr defaultRowHeight="13.8" x14ac:dyDescent="0.3"/>
  <cols>
    <col min="1" max="1" width="10.109375" customWidth="1"/>
  </cols>
  <sheetData>
    <row r="1" spans="1:3" x14ac:dyDescent="0.3">
      <c r="A1" t="s">
        <v>785</v>
      </c>
      <c r="B1" t="s">
        <v>786</v>
      </c>
      <c r="C1" t="s">
        <v>787</v>
      </c>
    </row>
    <row r="2" spans="1:3" x14ac:dyDescent="0.3">
      <c r="A2">
        <v>1</v>
      </c>
      <c r="B2" t="s">
        <v>788</v>
      </c>
      <c r="C2" s="72"/>
    </row>
    <row r="3" spans="1:3" x14ac:dyDescent="0.3">
      <c r="A3">
        <v>2</v>
      </c>
      <c r="B3" t="s">
        <v>789</v>
      </c>
      <c r="C3" s="72"/>
    </row>
    <row r="4" spans="1:3" x14ac:dyDescent="0.3">
      <c r="A4">
        <v>3</v>
      </c>
      <c r="B4" t="s">
        <v>790</v>
      </c>
      <c r="C4" s="72"/>
    </row>
    <row r="5" spans="1:3" x14ac:dyDescent="0.3">
      <c r="A5">
        <v>4</v>
      </c>
      <c r="B5" t="s">
        <v>791</v>
      </c>
      <c r="C5" s="72"/>
    </row>
    <row r="6" spans="1:3" x14ac:dyDescent="0.3">
      <c r="A6">
        <v>5</v>
      </c>
      <c r="B6" t="s">
        <v>792</v>
      </c>
      <c r="C6" s="72"/>
    </row>
    <row r="7" spans="1:3" x14ac:dyDescent="0.3">
      <c r="A7">
        <v>6</v>
      </c>
      <c r="B7" t="s">
        <v>793</v>
      </c>
      <c r="C7" s="72"/>
    </row>
    <row r="8" spans="1:3" x14ac:dyDescent="0.3">
      <c r="A8">
        <v>7</v>
      </c>
      <c r="B8" t="s">
        <v>794</v>
      </c>
      <c r="C8" s="72"/>
    </row>
    <row r="9" spans="1:3" x14ac:dyDescent="0.3">
      <c r="A9">
        <v>8</v>
      </c>
      <c r="B9" t="s">
        <v>795</v>
      </c>
      <c r="C9" s="72"/>
    </row>
    <row r="10" spans="1:3" x14ac:dyDescent="0.3">
      <c r="A10">
        <v>9</v>
      </c>
      <c r="B10" t="s">
        <v>796</v>
      </c>
      <c r="C10" s="72"/>
    </row>
    <row r="11" spans="1:3" x14ac:dyDescent="0.3">
      <c r="A11">
        <v>10</v>
      </c>
      <c r="B11" t="s">
        <v>797</v>
      </c>
      <c r="C11" s="72"/>
    </row>
    <row r="12" spans="1:3" x14ac:dyDescent="0.3">
      <c r="A12">
        <v>11</v>
      </c>
      <c r="B12" t="s">
        <v>798</v>
      </c>
      <c r="C12" s="72"/>
    </row>
    <row r="13" spans="1:3" x14ac:dyDescent="0.3">
      <c r="A13">
        <v>12</v>
      </c>
      <c r="B13" t="s">
        <v>799</v>
      </c>
      <c r="C13" s="72"/>
    </row>
    <row r="14" spans="1:3" x14ac:dyDescent="0.3">
      <c r="A14">
        <v>13</v>
      </c>
      <c r="B14" t="s">
        <v>800</v>
      </c>
      <c r="C14" s="72"/>
    </row>
    <row r="15" spans="1:3" x14ac:dyDescent="0.3">
      <c r="A15">
        <v>14</v>
      </c>
      <c r="B15" t="s">
        <v>801</v>
      </c>
      <c r="C15" s="72"/>
    </row>
    <row r="16" spans="1:3" x14ac:dyDescent="0.3">
      <c r="A16">
        <v>15</v>
      </c>
      <c r="B16" t="s">
        <v>802</v>
      </c>
      <c r="C16" s="72"/>
    </row>
    <row r="17" spans="1:3" x14ac:dyDescent="0.3">
      <c r="A17">
        <v>16</v>
      </c>
      <c r="B17" t="s">
        <v>803</v>
      </c>
      <c r="C17" s="72"/>
    </row>
    <row r="18" spans="1:3" x14ac:dyDescent="0.3">
      <c r="A18">
        <v>17</v>
      </c>
      <c r="B18" t="s">
        <v>804</v>
      </c>
      <c r="C18" s="72"/>
    </row>
    <row r="19" spans="1:3" x14ac:dyDescent="0.3">
      <c r="A19">
        <v>18</v>
      </c>
      <c r="B19" t="s">
        <v>805</v>
      </c>
      <c r="C19" s="72"/>
    </row>
    <row r="20" spans="1:3" x14ac:dyDescent="0.3">
      <c r="A20">
        <v>19</v>
      </c>
      <c r="B20" t="s">
        <v>806</v>
      </c>
      <c r="C20" s="72"/>
    </row>
    <row r="21" spans="1:3" x14ac:dyDescent="0.3">
      <c r="A21">
        <v>20</v>
      </c>
      <c r="B21" t="s">
        <v>807</v>
      </c>
      <c r="C21" s="72"/>
    </row>
    <row r="22" spans="1:3" x14ac:dyDescent="0.3">
      <c r="A22">
        <v>21</v>
      </c>
      <c r="B22" t="s">
        <v>808</v>
      </c>
      <c r="C22" s="72"/>
    </row>
    <row r="23" spans="1:3" x14ac:dyDescent="0.3">
      <c r="A23">
        <v>22</v>
      </c>
      <c r="B23" t="s">
        <v>809</v>
      </c>
      <c r="C23" s="72"/>
    </row>
    <row r="24" spans="1:3" x14ac:dyDescent="0.3">
      <c r="A24">
        <v>23</v>
      </c>
      <c r="B24" t="s">
        <v>810</v>
      </c>
      <c r="C24" s="72"/>
    </row>
    <row r="25" spans="1:3" x14ac:dyDescent="0.3">
      <c r="A25">
        <v>24</v>
      </c>
      <c r="B25" t="s">
        <v>811</v>
      </c>
      <c r="C25" s="72"/>
    </row>
    <row r="26" spans="1:3" x14ac:dyDescent="0.3">
      <c r="A26">
        <v>25</v>
      </c>
      <c r="B26" t="s">
        <v>812</v>
      </c>
      <c r="C26" s="72"/>
    </row>
    <row r="27" spans="1:3" x14ac:dyDescent="0.3">
      <c r="A27">
        <v>26</v>
      </c>
      <c r="B27" t="s">
        <v>813</v>
      </c>
      <c r="C27" s="72"/>
    </row>
    <row r="28" spans="1:3" x14ac:dyDescent="0.3">
      <c r="A28">
        <v>27</v>
      </c>
      <c r="B28" t="s">
        <v>814</v>
      </c>
      <c r="C28" s="72"/>
    </row>
    <row r="29" spans="1:3" x14ac:dyDescent="0.3">
      <c r="A29">
        <v>28</v>
      </c>
      <c r="B29" t="s">
        <v>815</v>
      </c>
      <c r="C29" s="72"/>
    </row>
    <row r="30" spans="1:3" x14ac:dyDescent="0.3">
      <c r="A30">
        <v>29</v>
      </c>
      <c r="B30" t="s">
        <v>816</v>
      </c>
      <c r="C30" s="72"/>
    </row>
    <row r="31" spans="1:3" x14ac:dyDescent="0.3">
      <c r="A31">
        <v>30</v>
      </c>
      <c r="B31" t="s">
        <v>817</v>
      </c>
      <c r="C31" s="72"/>
    </row>
    <row r="32" spans="1:3" x14ac:dyDescent="0.3">
      <c r="A32">
        <v>31</v>
      </c>
      <c r="B32" t="s">
        <v>818</v>
      </c>
      <c r="C32" s="72"/>
    </row>
    <row r="33" spans="1:3" x14ac:dyDescent="0.3">
      <c r="A33">
        <v>32</v>
      </c>
      <c r="B33" t="s">
        <v>819</v>
      </c>
      <c r="C33" s="72"/>
    </row>
    <row r="34" spans="1:3" x14ac:dyDescent="0.3">
      <c r="A34">
        <v>33</v>
      </c>
      <c r="B34" t="s">
        <v>820</v>
      </c>
      <c r="C34" s="72"/>
    </row>
    <row r="35" spans="1:3" x14ac:dyDescent="0.3">
      <c r="A35">
        <v>34</v>
      </c>
      <c r="B35" t="s">
        <v>821</v>
      </c>
      <c r="C35" s="72"/>
    </row>
    <row r="36" spans="1:3" x14ac:dyDescent="0.3">
      <c r="A36">
        <v>35</v>
      </c>
      <c r="B36" t="s">
        <v>822</v>
      </c>
      <c r="C36" s="72"/>
    </row>
    <row r="37" spans="1:3" x14ac:dyDescent="0.3">
      <c r="A37">
        <v>36</v>
      </c>
      <c r="B37" t="s">
        <v>823</v>
      </c>
      <c r="C37" s="72"/>
    </row>
    <row r="38" spans="1:3" x14ac:dyDescent="0.3">
      <c r="A38">
        <v>37</v>
      </c>
      <c r="B38" t="s">
        <v>824</v>
      </c>
      <c r="C38" s="72"/>
    </row>
    <row r="39" spans="1:3" x14ac:dyDescent="0.3">
      <c r="A39">
        <v>38</v>
      </c>
      <c r="B39" t="s">
        <v>825</v>
      </c>
      <c r="C39" s="72"/>
    </row>
    <row r="40" spans="1:3" x14ac:dyDescent="0.3">
      <c r="A40">
        <v>39</v>
      </c>
      <c r="B40" t="s">
        <v>826</v>
      </c>
      <c r="C40" s="72"/>
    </row>
    <row r="41" spans="1:3" x14ac:dyDescent="0.3">
      <c r="A41">
        <v>40</v>
      </c>
      <c r="B41" t="s">
        <v>827</v>
      </c>
      <c r="C41" s="72"/>
    </row>
    <row r="42" spans="1:3" x14ac:dyDescent="0.3">
      <c r="A42">
        <v>41</v>
      </c>
      <c r="B42" t="s">
        <v>828</v>
      </c>
      <c r="C42" s="72"/>
    </row>
    <row r="43" spans="1:3" x14ac:dyDescent="0.3">
      <c r="A43">
        <v>42</v>
      </c>
      <c r="B43" t="s">
        <v>829</v>
      </c>
      <c r="C43" s="72"/>
    </row>
    <row r="44" spans="1:3" x14ac:dyDescent="0.3">
      <c r="A44">
        <v>43</v>
      </c>
      <c r="B44" t="s">
        <v>830</v>
      </c>
      <c r="C44" s="72"/>
    </row>
    <row r="45" spans="1:3" x14ac:dyDescent="0.3">
      <c r="A45">
        <v>44</v>
      </c>
      <c r="B45" t="s">
        <v>831</v>
      </c>
      <c r="C45" s="72"/>
    </row>
    <row r="46" spans="1:3" x14ac:dyDescent="0.3">
      <c r="A46">
        <v>45</v>
      </c>
      <c r="B46" t="s">
        <v>832</v>
      </c>
      <c r="C46" s="72"/>
    </row>
    <row r="47" spans="1:3" x14ac:dyDescent="0.3">
      <c r="A47">
        <v>46</v>
      </c>
      <c r="B47" t="s">
        <v>833</v>
      </c>
      <c r="C47" s="72"/>
    </row>
    <row r="48" spans="1:3" x14ac:dyDescent="0.3">
      <c r="A48">
        <v>47</v>
      </c>
      <c r="B48" t="s">
        <v>834</v>
      </c>
      <c r="C48" s="72"/>
    </row>
    <row r="49" spans="1:3" x14ac:dyDescent="0.3">
      <c r="A49">
        <v>48</v>
      </c>
      <c r="B49" t="s">
        <v>835</v>
      </c>
      <c r="C49" s="72"/>
    </row>
    <row r="50" spans="1:3" x14ac:dyDescent="0.3">
      <c r="A50">
        <v>49</v>
      </c>
      <c r="B50" t="s">
        <v>836</v>
      </c>
      <c r="C50" s="72"/>
    </row>
    <row r="51" spans="1:3" x14ac:dyDescent="0.3">
      <c r="A51">
        <v>50</v>
      </c>
      <c r="B51" t="s">
        <v>837</v>
      </c>
      <c r="C51" s="72"/>
    </row>
    <row r="52" spans="1:3" x14ac:dyDescent="0.3">
      <c r="A52">
        <v>51</v>
      </c>
      <c r="B52" t="s">
        <v>838</v>
      </c>
      <c r="C52" s="72"/>
    </row>
    <row r="53" spans="1:3" x14ac:dyDescent="0.3">
      <c r="A53">
        <v>52</v>
      </c>
      <c r="B53" t="s">
        <v>839</v>
      </c>
      <c r="C53" s="72"/>
    </row>
    <row r="54" spans="1:3" x14ac:dyDescent="0.3">
      <c r="A54">
        <v>53</v>
      </c>
      <c r="B54" t="s">
        <v>840</v>
      </c>
      <c r="C54" s="72"/>
    </row>
    <row r="55" spans="1:3" x14ac:dyDescent="0.3">
      <c r="A55">
        <v>54</v>
      </c>
      <c r="B55" t="s">
        <v>841</v>
      </c>
      <c r="C55" s="72"/>
    </row>
    <row r="56" spans="1:3" x14ac:dyDescent="0.3">
      <c r="A56">
        <v>55</v>
      </c>
      <c r="B56" t="s">
        <v>842</v>
      </c>
      <c r="C56" s="72"/>
    </row>
    <row r="57" spans="1:3" x14ac:dyDescent="0.3">
      <c r="A57">
        <v>56</v>
      </c>
      <c r="B57" t="s">
        <v>843</v>
      </c>
      <c r="C57" s="72"/>
    </row>
    <row r="58" spans="1:3" x14ac:dyDescent="0.3">
      <c r="A58">
        <v>57</v>
      </c>
      <c r="B58" t="s">
        <v>844</v>
      </c>
      <c r="C58" s="72"/>
    </row>
    <row r="59" spans="1:3" x14ac:dyDescent="0.3">
      <c r="A59">
        <v>58</v>
      </c>
      <c r="B59" t="s">
        <v>845</v>
      </c>
      <c r="C59" s="72"/>
    </row>
    <row r="60" spans="1:3" x14ac:dyDescent="0.3">
      <c r="A60">
        <v>59</v>
      </c>
      <c r="B60" t="s">
        <v>846</v>
      </c>
      <c r="C60" s="72"/>
    </row>
    <row r="61" spans="1:3" x14ac:dyDescent="0.3">
      <c r="A61">
        <v>60</v>
      </c>
      <c r="B61" t="s">
        <v>847</v>
      </c>
      <c r="C61" s="72"/>
    </row>
    <row r="62" spans="1:3" x14ac:dyDescent="0.3">
      <c r="A62">
        <v>61</v>
      </c>
      <c r="B62" t="s">
        <v>848</v>
      </c>
      <c r="C62" s="72"/>
    </row>
    <row r="63" spans="1:3" x14ac:dyDescent="0.3">
      <c r="A63">
        <v>62</v>
      </c>
      <c r="B63" t="s">
        <v>849</v>
      </c>
      <c r="C63" s="72"/>
    </row>
    <row r="64" spans="1:3" x14ac:dyDescent="0.3">
      <c r="A64">
        <v>63</v>
      </c>
      <c r="B64" t="s">
        <v>850</v>
      </c>
      <c r="C64" s="72"/>
    </row>
    <row r="65" spans="1:3" x14ac:dyDescent="0.3">
      <c r="A65">
        <v>64</v>
      </c>
      <c r="B65" t="s">
        <v>851</v>
      </c>
      <c r="C65" s="72"/>
    </row>
    <row r="66" spans="1:3" x14ac:dyDescent="0.3">
      <c r="A66">
        <v>65</v>
      </c>
      <c r="B66" t="s">
        <v>852</v>
      </c>
      <c r="C66" s="72"/>
    </row>
    <row r="67" spans="1:3" x14ac:dyDescent="0.3">
      <c r="A67">
        <v>66</v>
      </c>
      <c r="B67" t="s">
        <v>853</v>
      </c>
      <c r="C67" s="72"/>
    </row>
    <row r="68" spans="1:3" x14ac:dyDescent="0.3">
      <c r="A68">
        <v>67</v>
      </c>
      <c r="B68" t="s">
        <v>854</v>
      </c>
      <c r="C68" s="72"/>
    </row>
    <row r="69" spans="1:3" x14ac:dyDescent="0.3">
      <c r="A69">
        <v>68</v>
      </c>
      <c r="B69" t="s">
        <v>855</v>
      </c>
      <c r="C69" s="72"/>
    </row>
    <row r="70" spans="1:3" x14ac:dyDescent="0.3">
      <c r="A70">
        <v>69</v>
      </c>
      <c r="B70" t="s">
        <v>856</v>
      </c>
      <c r="C70" s="72"/>
    </row>
    <row r="71" spans="1:3" x14ac:dyDescent="0.3">
      <c r="A71">
        <v>70</v>
      </c>
      <c r="B71" t="s">
        <v>857</v>
      </c>
      <c r="C71" s="72"/>
    </row>
    <row r="72" spans="1:3" x14ac:dyDescent="0.3">
      <c r="A72">
        <v>71</v>
      </c>
      <c r="B72" t="s">
        <v>858</v>
      </c>
      <c r="C72" s="72"/>
    </row>
    <row r="73" spans="1:3" x14ac:dyDescent="0.3">
      <c r="A73">
        <v>72</v>
      </c>
      <c r="B73" t="s">
        <v>859</v>
      </c>
      <c r="C73" s="72"/>
    </row>
    <row r="74" spans="1:3" x14ac:dyDescent="0.3">
      <c r="A74">
        <v>73</v>
      </c>
      <c r="B74" t="s">
        <v>860</v>
      </c>
      <c r="C74" s="72"/>
    </row>
    <row r="75" spans="1:3" x14ac:dyDescent="0.3">
      <c r="A75">
        <v>74</v>
      </c>
      <c r="B75" t="s">
        <v>861</v>
      </c>
      <c r="C75" s="72"/>
    </row>
    <row r="76" spans="1:3" x14ac:dyDescent="0.3">
      <c r="A76">
        <v>75</v>
      </c>
      <c r="B76" t="s">
        <v>862</v>
      </c>
      <c r="C76" s="72"/>
    </row>
    <row r="77" spans="1:3" x14ac:dyDescent="0.3">
      <c r="A77">
        <v>76</v>
      </c>
      <c r="B77" t="s">
        <v>863</v>
      </c>
      <c r="C77" s="72"/>
    </row>
    <row r="78" spans="1:3" x14ac:dyDescent="0.3">
      <c r="A78">
        <v>77</v>
      </c>
      <c r="B78" t="s">
        <v>864</v>
      </c>
      <c r="C78" s="72"/>
    </row>
    <row r="79" spans="1:3" x14ac:dyDescent="0.3">
      <c r="A79">
        <v>78</v>
      </c>
      <c r="B79" t="s">
        <v>865</v>
      </c>
      <c r="C79" s="72"/>
    </row>
    <row r="80" spans="1:3" x14ac:dyDescent="0.3">
      <c r="A80">
        <v>79</v>
      </c>
      <c r="B80" t="s">
        <v>866</v>
      </c>
      <c r="C80" s="72"/>
    </row>
    <row r="81" spans="1:3" x14ac:dyDescent="0.3">
      <c r="A81">
        <v>80</v>
      </c>
      <c r="B81" t="s">
        <v>867</v>
      </c>
      <c r="C81" s="72"/>
    </row>
    <row r="82" spans="1:3" x14ac:dyDescent="0.3">
      <c r="A82">
        <v>81</v>
      </c>
      <c r="B82" t="s">
        <v>868</v>
      </c>
      <c r="C82" s="72"/>
    </row>
    <row r="83" spans="1:3" x14ac:dyDescent="0.3">
      <c r="A83">
        <v>82</v>
      </c>
      <c r="B83" t="s">
        <v>869</v>
      </c>
      <c r="C83" s="72"/>
    </row>
    <row r="84" spans="1:3" x14ac:dyDescent="0.3">
      <c r="A84">
        <v>83</v>
      </c>
      <c r="B84" t="s">
        <v>870</v>
      </c>
      <c r="C84" s="72"/>
    </row>
    <row r="85" spans="1:3" x14ac:dyDescent="0.3">
      <c r="A85">
        <v>84</v>
      </c>
      <c r="B85" t="s">
        <v>871</v>
      </c>
      <c r="C85" s="72"/>
    </row>
    <row r="86" spans="1:3" x14ac:dyDescent="0.3">
      <c r="A86">
        <v>85</v>
      </c>
      <c r="B86" t="s">
        <v>872</v>
      </c>
      <c r="C86" s="72"/>
    </row>
    <row r="87" spans="1:3" x14ac:dyDescent="0.3">
      <c r="A87">
        <v>86</v>
      </c>
      <c r="B87" t="s">
        <v>873</v>
      </c>
      <c r="C87" s="72"/>
    </row>
    <row r="88" spans="1:3" x14ac:dyDescent="0.3">
      <c r="A88">
        <v>87</v>
      </c>
      <c r="B88" t="s">
        <v>874</v>
      </c>
      <c r="C88" s="72"/>
    </row>
    <row r="89" spans="1:3" x14ac:dyDescent="0.3">
      <c r="A89">
        <v>88</v>
      </c>
      <c r="B89" t="s">
        <v>875</v>
      </c>
      <c r="C89" s="72"/>
    </row>
    <row r="90" spans="1:3" x14ac:dyDescent="0.3">
      <c r="A90">
        <v>89</v>
      </c>
      <c r="B90" t="s">
        <v>876</v>
      </c>
      <c r="C90" s="72"/>
    </row>
    <row r="91" spans="1:3" x14ac:dyDescent="0.3">
      <c r="A91">
        <v>90</v>
      </c>
      <c r="B91" t="s">
        <v>877</v>
      </c>
      <c r="C91" s="72"/>
    </row>
    <row r="92" spans="1:3" x14ac:dyDescent="0.3">
      <c r="A92">
        <v>91</v>
      </c>
      <c r="B92" t="s">
        <v>878</v>
      </c>
      <c r="C92" s="72"/>
    </row>
    <row r="93" spans="1:3" x14ac:dyDescent="0.3">
      <c r="A93">
        <v>92</v>
      </c>
      <c r="B93" t="s">
        <v>879</v>
      </c>
      <c r="C93" s="72"/>
    </row>
    <row r="94" spans="1:3" x14ac:dyDescent="0.3">
      <c r="A94">
        <v>93</v>
      </c>
      <c r="B94" t="s">
        <v>880</v>
      </c>
      <c r="C94" s="72"/>
    </row>
    <row r="95" spans="1:3" x14ac:dyDescent="0.3">
      <c r="A95">
        <v>94</v>
      </c>
      <c r="B95" t="s">
        <v>881</v>
      </c>
      <c r="C95" s="72"/>
    </row>
    <row r="96" spans="1:3" x14ac:dyDescent="0.3">
      <c r="A96">
        <v>95</v>
      </c>
      <c r="B96" t="s">
        <v>882</v>
      </c>
      <c r="C96" s="72"/>
    </row>
    <row r="97" spans="1:3" x14ac:dyDescent="0.3">
      <c r="A97">
        <v>96</v>
      </c>
      <c r="B97" t="s">
        <v>883</v>
      </c>
      <c r="C97" s="72"/>
    </row>
    <row r="98" spans="1:3" x14ac:dyDescent="0.3">
      <c r="A98">
        <v>97</v>
      </c>
      <c r="B98" t="s">
        <v>884</v>
      </c>
      <c r="C98" s="72"/>
    </row>
    <row r="99" spans="1:3" x14ac:dyDescent="0.3">
      <c r="A99">
        <v>98</v>
      </c>
      <c r="B99" t="s">
        <v>885</v>
      </c>
      <c r="C99" s="72"/>
    </row>
    <row r="100" spans="1:3" x14ac:dyDescent="0.3">
      <c r="A100">
        <v>99</v>
      </c>
      <c r="B100" t="s">
        <v>886</v>
      </c>
      <c r="C100" s="72"/>
    </row>
    <row r="101" spans="1:3" x14ac:dyDescent="0.3">
      <c r="A101">
        <v>100</v>
      </c>
      <c r="B101" t="s">
        <v>887</v>
      </c>
      <c r="C101" s="72"/>
    </row>
    <row r="102" spans="1:3" x14ac:dyDescent="0.3">
      <c r="A102">
        <v>101</v>
      </c>
      <c r="B102" t="s">
        <v>888</v>
      </c>
      <c r="C102" s="72"/>
    </row>
    <row r="103" spans="1:3" x14ac:dyDescent="0.3">
      <c r="A103">
        <v>102</v>
      </c>
      <c r="B103" t="s">
        <v>889</v>
      </c>
      <c r="C103" s="72"/>
    </row>
    <row r="104" spans="1:3" x14ac:dyDescent="0.3">
      <c r="A104">
        <v>103</v>
      </c>
      <c r="B104" t="s">
        <v>890</v>
      </c>
      <c r="C104" s="72"/>
    </row>
    <row r="105" spans="1:3" x14ac:dyDescent="0.3">
      <c r="A105">
        <v>104</v>
      </c>
      <c r="B105" t="s">
        <v>891</v>
      </c>
      <c r="C105" s="72"/>
    </row>
    <row r="106" spans="1:3" x14ac:dyDescent="0.3">
      <c r="A106">
        <v>105</v>
      </c>
      <c r="B106" t="s">
        <v>892</v>
      </c>
      <c r="C106" s="72"/>
    </row>
    <row r="107" spans="1:3" x14ac:dyDescent="0.3">
      <c r="A107">
        <v>106</v>
      </c>
      <c r="B107" t="s">
        <v>893</v>
      </c>
      <c r="C107" s="72"/>
    </row>
    <row r="108" spans="1:3" x14ac:dyDescent="0.3">
      <c r="A108">
        <v>107</v>
      </c>
      <c r="B108" t="s">
        <v>894</v>
      </c>
      <c r="C108" s="72"/>
    </row>
    <row r="109" spans="1:3" x14ac:dyDescent="0.3">
      <c r="A109">
        <v>108</v>
      </c>
      <c r="B109" t="s">
        <v>895</v>
      </c>
      <c r="C109" s="72"/>
    </row>
    <row r="110" spans="1:3" x14ac:dyDescent="0.3">
      <c r="A110">
        <v>109</v>
      </c>
      <c r="B110" t="s">
        <v>896</v>
      </c>
      <c r="C110" s="72"/>
    </row>
    <row r="111" spans="1:3" x14ac:dyDescent="0.3">
      <c r="A111">
        <v>110</v>
      </c>
      <c r="B111" t="s">
        <v>897</v>
      </c>
      <c r="C111" s="72"/>
    </row>
    <row r="112" spans="1:3" x14ac:dyDescent="0.3">
      <c r="A112">
        <v>111</v>
      </c>
      <c r="B112" t="s">
        <v>898</v>
      </c>
      <c r="C112" s="72"/>
    </row>
    <row r="113" spans="1:3" x14ac:dyDescent="0.3">
      <c r="A113">
        <v>112</v>
      </c>
      <c r="B113" t="s">
        <v>899</v>
      </c>
      <c r="C113" s="72"/>
    </row>
    <row r="114" spans="1:3" x14ac:dyDescent="0.3">
      <c r="A114">
        <v>113</v>
      </c>
      <c r="B114" t="s">
        <v>900</v>
      </c>
      <c r="C114" s="72"/>
    </row>
    <row r="115" spans="1:3" x14ac:dyDescent="0.3">
      <c r="A115">
        <v>114</v>
      </c>
      <c r="B115" t="s">
        <v>901</v>
      </c>
      <c r="C115" s="72"/>
    </row>
    <row r="116" spans="1:3" x14ac:dyDescent="0.3">
      <c r="A116">
        <v>115</v>
      </c>
      <c r="B116" t="s">
        <v>902</v>
      </c>
      <c r="C116" s="72"/>
    </row>
    <row r="117" spans="1:3" x14ac:dyDescent="0.3">
      <c r="A117">
        <v>116</v>
      </c>
      <c r="B117" t="s">
        <v>903</v>
      </c>
      <c r="C117" s="72"/>
    </row>
    <row r="118" spans="1:3" x14ac:dyDescent="0.3">
      <c r="A118">
        <v>117</v>
      </c>
      <c r="B118" t="s">
        <v>904</v>
      </c>
      <c r="C118" s="72"/>
    </row>
    <row r="119" spans="1:3" x14ac:dyDescent="0.3">
      <c r="A119">
        <v>118</v>
      </c>
      <c r="B119" t="s">
        <v>905</v>
      </c>
      <c r="C119" s="72"/>
    </row>
    <row r="120" spans="1:3" x14ac:dyDescent="0.3">
      <c r="A120">
        <v>119</v>
      </c>
      <c r="B120" t="s">
        <v>906</v>
      </c>
      <c r="C120" s="72"/>
    </row>
    <row r="121" spans="1:3" x14ac:dyDescent="0.3">
      <c r="A121">
        <v>120</v>
      </c>
      <c r="B121" t="s">
        <v>907</v>
      </c>
      <c r="C121" s="72"/>
    </row>
    <row r="122" spans="1:3" x14ac:dyDescent="0.3">
      <c r="A122">
        <v>121</v>
      </c>
      <c r="B122" t="s">
        <v>908</v>
      </c>
      <c r="C122" s="72"/>
    </row>
    <row r="123" spans="1:3" x14ac:dyDescent="0.3">
      <c r="A123">
        <v>122</v>
      </c>
      <c r="B123" t="s">
        <v>909</v>
      </c>
      <c r="C123" s="72"/>
    </row>
    <row r="124" spans="1:3" x14ac:dyDescent="0.3">
      <c r="A124">
        <v>123</v>
      </c>
      <c r="B124" t="s">
        <v>910</v>
      </c>
      <c r="C124" s="72"/>
    </row>
    <row r="125" spans="1:3" x14ac:dyDescent="0.3">
      <c r="A125">
        <v>124</v>
      </c>
      <c r="B125" t="s">
        <v>911</v>
      </c>
      <c r="C125" s="72"/>
    </row>
    <row r="126" spans="1:3" x14ac:dyDescent="0.3">
      <c r="A126">
        <v>125</v>
      </c>
      <c r="B126" t="s">
        <v>912</v>
      </c>
      <c r="C126" s="72"/>
    </row>
    <row r="127" spans="1:3" x14ac:dyDescent="0.3">
      <c r="A127">
        <v>126</v>
      </c>
      <c r="B127" t="s">
        <v>913</v>
      </c>
      <c r="C127" s="72"/>
    </row>
    <row r="128" spans="1:3" x14ac:dyDescent="0.3">
      <c r="A128">
        <v>127</v>
      </c>
      <c r="B128" t="s">
        <v>914</v>
      </c>
      <c r="C128" s="72"/>
    </row>
    <row r="129" spans="1:3" x14ac:dyDescent="0.3">
      <c r="A129">
        <v>128</v>
      </c>
      <c r="B129" t="s">
        <v>915</v>
      </c>
      <c r="C129" s="72"/>
    </row>
    <row r="130" spans="1:3" x14ac:dyDescent="0.3">
      <c r="A130">
        <v>129</v>
      </c>
      <c r="B130" t="s">
        <v>916</v>
      </c>
      <c r="C130" s="72"/>
    </row>
    <row r="131" spans="1:3" x14ac:dyDescent="0.3">
      <c r="A131">
        <v>130</v>
      </c>
      <c r="B131" t="s">
        <v>917</v>
      </c>
      <c r="C131" s="72"/>
    </row>
    <row r="132" spans="1:3" x14ac:dyDescent="0.3">
      <c r="A132">
        <v>131</v>
      </c>
      <c r="B132" t="s">
        <v>918</v>
      </c>
      <c r="C132" s="72"/>
    </row>
    <row r="133" spans="1:3" x14ac:dyDescent="0.3">
      <c r="A133">
        <v>132</v>
      </c>
      <c r="B133" t="s">
        <v>919</v>
      </c>
      <c r="C133" s="72"/>
    </row>
    <row r="134" spans="1:3" x14ac:dyDescent="0.3">
      <c r="A134">
        <v>133</v>
      </c>
      <c r="B134" t="s">
        <v>920</v>
      </c>
      <c r="C134" s="72"/>
    </row>
    <row r="135" spans="1:3" x14ac:dyDescent="0.3">
      <c r="A135">
        <v>134</v>
      </c>
      <c r="B135" t="s">
        <v>921</v>
      </c>
      <c r="C135" s="72"/>
    </row>
    <row r="136" spans="1:3" x14ac:dyDescent="0.3">
      <c r="A136">
        <v>135</v>
      </c>
      <c r="B136" t="s">
        <v>922</v>
      </c>
      <c r="C136" s="72"/>
    </row>
    <row r="137" spans="1:3" x14ac:dyDescent="0.3">
      <c r="A137">
        <v>136</v>
      </c>
      <c r="B137" t="s">
        <v>923</v>
      </c>
      <c r="C137" s="72"/>
    </row>
    <row r="138" spans="1:3" x14ac:dyDescent="0.3">
      <c r="A138">
        <v>137</v>
      </c>
      <c r="B138" t="s">
        <v>924</v>
      </c>
      <c r="C138" s="72"/>
    </row>
    <row r="139" spans="1:3" x14ac:dyDescent="0.3">
      <c r="A139">
        <v>138</v>
      </c>
      <c r="B139" t="s">
        <v>925</v>
      </c>
      <c r="C139" s="72"/>
    </row>
    <row r="140" spans="1:3" x14ac:dyDescent="0.3">
      <c r="A140">
        <v>139</v>
      </c>
      <c r="B140" t="s">
        <v>926</v>
      </c>
      <c r="C140" s="72"/>
    </row>
    <row r="141" spans="1:3" x14ac:dyDescent="0.3">
      <c r="A141">
        <v>140</v>
      </c>
      <c r="B141" t="s">
        <v>927</v>
      </c>
      <c r="C141" s="72"/>
    </row>
    <row r="142" spans="1:3" x14ac:dyDescent="0.3">
      <c r="A142">
        <v>141</v>
      </c>
      <c r="B142" t="s">
        <v>928</v>
      </c>
      <c r="C142" s="72"/>
    </row>
    <row r="143" spans="1:3" x14ac:dyDescent="0.3">
      <c r="A143">
        <v>142</v>
      </c>
      <c r="B143" t="s">
        <v>929</v>
      </c>
      <c r="C143" s="72"/>
    </row>
    <row r="144" spans="1:3" x14ac:dyDescent="0.3">
      <c r="A144">
        <v>143</v>
      </c>
      <c r="B144" t="s">
        <v>930</v>
      </c>
      <c r="C144" s="72"/>
    </row>
    <row r="145" spans="1:3" x14ac:dyDescent="0.3">
      <c r="A145">
        <v>144</v>
      </c>
      <c r="B145" t="s">
        <v>931</v>
      </c>
      <c r="C145" s="72"/>
    </row>
    <row r="146" spans="1:3" x14ac:dyDescent="0.3">
      <c r="A146">
        <v>145</v>
      </c>
      <c r="B146" t="s">
        <v>932</v>
      </c>
      <c r="C146" s="72"/>
    </row>
    <row r="147" spans="1:3" x14ac:dyDescent="0.3">
      <c r="A147">
        <v>146</v>
      </c>
      <c r="B147" t="s">
        <v>933</v>
      </c>
      <c r="C147" s="72"/>
    </row>
    <row r="148" spans="1:3" x14ac:dyDescent="0.3">
      <c r="A148">
        <v>147</v>
      </c>
      <c r="B148" t="s">
        <v>934</v>
      </c>
      <c r="C148" s="72"/>
    </row>
    <row r="149" spans="1:3" x14ac:dyDescent="0.3">
      <c r="A149">
        <v>148</v>
      </c>
      <c r="B149" t="s">
        <v>935</v>
      </c>
      <c r="C149" s="72"/>
    </row>
    <row r="150" spans="1:3" x14ac:dyDescent="0.3">
      <c r="A150">
        <v>149</v>
      </c>
      <c r="B150" t="s">
        <v>936</v>
      </c>
      <c r="C150" s="72"/>
    </row>
    <row r="151" spans="1:3" x14ac:dyDescent="0.3">
      <c r="A151">
        <v>150</v>
      </c>
      <c r="B151" t="s">
        <v>937</v>
      </c>
      <c r="C151" s="72"/>
    </row>
    <row r="152" spans="1:3" x14ac:dyDescent="0.3">
      <c r="A152">
        <v>151</v>
      </c>
      <c r="B152" t="s">
        <v>938</v>
      </c>
      <c r="C152" s="72"/>
    </row>
    <row r="153" spans="1:3" x14ac:dyDescent="0.3">
      <c r="A153">
        <v>152</v>
      </c>
      <c r="B153" t="s">
        <v>939</v>
      </c>
      <c r="C153" s="72"/>
    </row>
    <row r="154" spans="1:3" x14ac:dyDescent="0.3">
      <c r="A154">
        <v>153</v>
      </c>
      <c r="B154" t="s">
        <v>940</v>
      </c>
      <c r="C154" s="72"/>
    </row>
    <row r="155" spans="1:3" x14ac:dyDescent="0.3">
      <c r="A155">
        <v>154</v>
      </c>
      <c r="B155" t="s">
        <v>941</v>
      </c>
      <c r="C155" s="72"/>
    </row>
    <row r="156" spans="1:3" x14ac:dyDescent="0.3">
      <c r="A156">
        <v>155</v>
      </c>
      <c r="B156" t="s">
        <v>942</v>
      </c>
      <c r="C156" s="72"/>
    </row>
    <row r="157" spans="1:3" x14ac:dyDescent="0.3">
      <c r="A157">
        <v>156</v>
      </c>
      <c r="B157" t="s">
        <v>943</v>
      </c>
      <c r="C157" s="72"/>
    </row>
    <row r="158" spans="1:3" x14ac:dyDescent="0.3">
      <c r="A158">
        <v>157</v>
      </c>
      <c r="B158" t="s">
        <v>944</v>
      </c>
      <c r="C158" s="72"/>
    </row>
    <row r="159" spans="1:3" x14ac:dyDescent="0.3">
      <c r="A159">
        <v>158</v>
      </c>
      <c r="B159" t="s">
        <v>945</v>
      </c>
      <c r="C159" s="72"/>
    </row>
    <row r="160" spans="1:3" x14ac:dyDescent="0.3">
      <c r="A160">
        <v>159</v>
      </c>
      <c r="B160" t="s">
        <v>946</v>
      </c>
      <c r="C160" s="72"/>
    </row>
    <row r="161" spans="1:3" x14ac:dyDescent="0.3">
      <c r="A161">
        <v>160</v>
      </c>
      <c r="B161" t="s">
        <v>947</v>
      </c>
      <c r="C161" s="72"/>
    </row>
    <row r="162" spans="1:3" x14ac:dyDescent="0.3">
      <c r="A162">
        <v>161</v>
      </c>
      <c r="B162" t="s">
        <v>948</v>
      </c>
      <c r="C162" s="72"/>
    </row>
    <row r="163" spans="1:3" x14ac:dyDescent="0.3">
      <c r="A163">
        <v>162</v>
      </c>
      <c r="B163" t="s">
        <v>949</v>
      </c>
      <c r="C163" s="72"/>
    </row>
    <row r="164" spans="1:3" x14ac:dyDescent="0.3">
      <c r="A164">
        <v>163</v>
      </c>
      <c r="B164" t="s">
        <v>950</v>
      </c>
      <c r="C164" s="72"/>
    </row>
    <row r="165" spans="1:3" x14ac:dyDescent="0.3">
      <c r="A165">
        <v>164</v>
      </c>
      <c r="B165" t="s">
        <v>951</v>
      </c>
      <c r="C165" s="72"/>
    </row>
    <row r="166" spans="1:3" x14ac:dyDescent="0.3">
      <c r="A166">
        <v>165</v>
      </c>
      <c r="B166" t="s">
        <v>952</v>
      </c>
      <c r="C166" s="72"/>
    </row>
    <row r="167" spans="1:3" x14ac:dyDescent="0.3">
      <c r="A167">
        <v>166</v>
      </c>
      <c r="B167" t="s">
        <v>953</v>
      </c>
      <c r="C167" s="72"/>
    </row>
    <row r="168" spans="1:3" x14ac:dyDescent="0.3">
      <c r="A168">
        <v>167</v>
      </c>
      <c r="B168" t="s">
        <v>954</v>
      </c>
      <c r="C168" s="72"/>
    </row>
    <row r="169" spans="1:3" x14ac:dyDescent="0.3">
      <c r="A169">
        <v>168</v>
      </c>
      <c r="B169" t="s">
        <v>955</v>
      </c>
      <c r="C169" s="72"/>
    </row>
    <row r="170" spans="1:3" x14ac:dyDescent="0.3">
      <c r="A170">
        <v>169</v>
      </c>
      <c r="B170" t="s">
        <v>956</v>
      </c>
      <c r="C170" s="72"/>
    </row>
    <row r="171" spans="1:3" x14ac:dyDescent="0.3">
      <c r="A171">
        <v>170</v>
      </c>
      <c r="B171" t="s">
        <v>957</v>
      </c>
      <c r="C171" s="72"/>
    </row>
    <row r="172" spans="1:3" x14ac:dyDescent="0.3">
      <c r="A172">
        <v>171</v>
      </c>
      <c r="B172" t="s">
        <v>958</v>
      </c>
      <c r="C172" s="72"/>
    </row>
    <row r="173" spans="1:3" x14ac:dyDescent="0.3">
      <c r="A173">
        <v>172</v>
      </c>
      <c r="B173" t="s">
        <v>959</v>
      </c>
      <c r="C173" s="72"/>
    </row>
    <row r="174" spans="1:3" x14ac:dyDescent="0.3">
      <c r="A174">
        <v>173</v>
      </c>
      <c r="B174" t="s">
        <v>960</v>
      </c>
      <c r="C174" s="72"/>
    </row>
    <row r="175" spans="1:3" x14ac:dyDescent="0.3">
      <c r="A175">
        <v>174</v>
      </c>
      <c r="B175" t="s">
        <v>961</v>
      </c>
      <c r="C175" s="72"/>
    </row>
    <row r="176" spans="1:3" x14ac:dyDescent="0.3">
      <c r="A176">
        <v>175</v>
      </c>
      <c r="B176" t="s">
        <v>962</v>
      </c>
      <c r="C176" s="72"/>
    </row>
    <row r="177" spans="1:3" x14ac:dyDescent="0.3">
      <c r="A177">
        <v>176</v>
      </c>
      <c r="B177" t="s">
        <v>963</v>
      </c>
      <c r="C177" s="72"/>
    </row>
    <row r="178" spans="1:3" x14ac:dyDescent="0.3">
      <c r="A178">
        <v>177</v>
      </c>
      <c r="B178" t="s">
        <v>964</v>
      </c>
      <c r="C178" s="72"/>
    </row>
    <row r="179" spans="1:3" x14ac:dyDescent="0.3">
      <c r="A179">
        <v>178</v>
      </c>
      <c r="B179" t="s">
        <v>965</v>
      </c>
      <c r="C179" s="72"/>
    </row>
    <row r="180" spans="1:3" x14ac:dyDescent="0.3">
      <c r="A180">
        <v>179</v>
      </c>
      <c r="B180" t="s">
        <v>966</v>
      </c>
      <c r="C180" s="72"/>
    </row>
    <row r="181" spans="1:3" x14ac:dyDescent="0.3">
      <c r="A181">
        <v>180</v>
      </c>
      <c r="B181" t="s">
        <v>967</v>
      </c>
      <c r="C181" s="72"/>
    </row>
    <row r="182" spans="1:3" x14ac:dyDescent="0.3">
      <c r="A182">
        <v>181</v>
      </c>
      <c r="B182" t="s">
        <v>968</v>
      </c>
      <c r="C182" s="72"/>
    </row>
    <row r="183" spans="1:3" x14ac:dyDescent="0.3">
      <c r="A183">
        <v>182</v>
      </c>
      <c r="B183" t="s">
        <v>969</v>
      </c>
      <c r="C183" s="72"/>
    </row>
    <row r="184" spans="1:3" x14ac:dyDescent="0.3">
      <c r="A184">
        <v>183</v>
      </c>
      <c r="B184" t="s">
        <v>970</v>
      </c>
      <c r="C184" s="72"/>
    </row>
    <row r="185" spans="1:3" x14ac:dyDescent="0.3">
      <c r="A185">
        <v>184</v>
      </c>
      <c r="B185" t="s">
        <v>971</v>
      </c>
      <c r="C185" s="72"/>
    </row>
    <row r="186" spans="1:3" x14ac:dyDescent="0.3">
      <c r="A186">
        <v>185</v>
      </c>
      <c r="B186" t="s">
        <v>972</v>
      </c>
      <c r="C186" s="72"/>
    </row>
    <row r="187" spans="1:3" x14ac:dyDescent="0.3">
      <c r="A187">
        <v>186</v>
      </c>
      <c r="B187" t="s">
        <v>973</v>
      </c>
      <c r="C187" s="72"/>
    </row>
    <row r="188" spans="1:3" x14ac:dyDescent="0.3">
      <c r="A188">
        <v>187</v>
      </c>
      <c r="B188" t="s">
        <v>974</v>
      </c>
      <c r="C188" s="72"/>
    </row>
    <row r="189" spans="1:3" x14ac:dyDescent="0.3">
      <c r="A189">
        <v>188</v>
      </c>
      <c r="B189" t="s">
        <v>975</v>
      </c>
      <c r="C189" s="72"/>
    </row>
    <row r="190" spans="1:3" x14ac:dyDescent="0.3">
      <c r="A190">
        <v>189</v>
      </c>
      <c r="B190" t="s">
        <v>976</v>
      </c>
      <c r="C190" s="72"/>
    </row>
    <row r="191" spans="1:3" x14ac:dyDescent="0.3">
      <c r="A191">
        <v>190</v>
      </c>
      <c r="B191" t="s">
        <v>977</v>
      </c>
      <c r="C191" s="72"/>
    </row>
    <row r="192" spans="1:3" x14ac:dyDescent="0.3">
      <c r="A192">
        <v>191</v>
      </c>
      <c r="B192" t="s">
        <v>978</v>
      </c>
      <c r="C192" s="72"/>
    </row>
    <row r="193" spans="1:3" x14ac:dyDescent="0.3">
      <c r="A193">
        <v>192</v>
      </c>
      <c r="B193" t="s">
        <v>979</v>
      </c>
      <c r="C193" s="72"/>
    </row>
    <row r="194" spans="1:3" x14ac:dyDescent="0.3">
      <c r="A194">
        <v>193</v>
      </c>
      <c r="B194" t="s">
        <v>980</v>
      </c>
      <c r="C194" s="72"/>
    </row>
    <row r="195" spans="1:3" x14ac:dyDescent="0.3">
      <c r="A195">
        <v>194</v>
      </c>
      <c r="B195" t="s">
        <v>981</v>
      </c>
      <c r="C195" s="72"/>
    </row>
    <row r="196" spans="1:3" x14ac:dyDescent="0.3">
      <c r="A196">
        <v>195</v>
      </c>
      <c r="B196" t="s">
        <v>982</v>
      </c>
      <c r="C196" s="72"/>
    </row>
    <row r="197" spans="1:3" x14ac:dyDescent="0.3">
      <c r="A197">
        <v>196</v>
      </c>
      <c r="B197" t="s">
        <v>983</v>
      </c>
      <c r="C197" s="72"/>
    </row>
    <row r="198" spans="1:3" x14ac:dyDescent="0.3">
      <c r="A198">
        <v>197</v>
      </c>
      <c r="B198" t="s">
        <v>984</v>
      </c>
      <c r="C198" s="72"/>
    </row>
    <row r="199" spans="1:3" x14ac:dyDescent="0.3">
      <c r="A199">
        <v>198</v>
      </c>
      <c r="B199" t="s">
        <v>985</v>
      </c>
      <c r="C199" s="72"/>
    </row>
    <row r="200" spans="1:3" x14ac:dyDescent="0.3">
      <c r="A200">
        <v>199</v>
      </c>
      <c r="B200" t="s">
        <v>986</v>
      </c>
      <c r="C200" s="72"/>
    </row>
    <row r="201" spans="1:3" x14ac:dyDescent="0.3">
      <c r="A201">
        <v>200</v>
      </c>
      <c r="B201" t="s">
        <v>987</v>
      </c>
      <c r="C201" s="72"/>
    </row>
    <row r="202" spans="1:3" x14ac:dyDescent="0.3">
      <c r="A202">
        <v>201</v>
      </c>
      <c r="B202" t="s">
        <v>988</v>
      </c>
      <c r="C202" s="72"/>
    </row>
    <row r="203" spans="1:3" x14ac:dyDescent="0.3">
      <c r="A203">
        <v>202</v>
      </c>
      <c r="B203" t="s">
        <v>989</v>
      </c>
      <c r="C203" s="72"/>
    </row>
    <row r="204" spans="1:3" x14ac:dyDescent="0.3">
      <c r="A204">
        <v>203</v>
      </c>
      <c r="B204" t="s">
        <v>990</v>
      </c>
      <c r="C204" s="72"/>
    </row>
    <row r="205" spans="1:3" x14ac:dyDescent="0.3">
      <c r="A205">
        <v>204</v>
      </c>
      <c r="B205" t="s">
        <v>991</v>
      </c>
      <c r="C205" s="72"/>
    </row>
    <row r="206" spans="1:3" x14ac:dyDescent="0.3">
      <c r="A206">
        <v>205</v>
      </c>
      <c r="B206" t="s">
        <v>992</v>
      </c>
      <c r="C206" s="72"/>
    </row>
    <row r="207" spans="1:3" x14ac:dyDescent="0.3">
      <c r="A207">
        <v>206</v>
      </c>
      <c r="B207" t="s">
        <v>993</v>
      </c>
      <c r="C207" s="72"/>
    </row>
    <row r="208" spans="1:3" x14ac:dyDescent="0.3">
      <c r="A208">
        <v>207</v>
      </c>
      <c r="B208" t="s">
        <v>994</v>
      </c>
      <c r="C208" s="72"/>
    </row>
    <row r="209" spans="1:3" x14ac:dyDescent="0.3">
      <c r="A209">
        <v>208</v>
      </c>
      <c r="B209" t="s">
        <v>995</v>
      </c>
      <c r="C209" s="72"/>
    </row>
    <row r="210" spans="1:3" x14ac:dyDescent="0.3">
      <c r="A210">
        <v>209</v>
      </c>
      <c r="B210" t="s">
        <v>996</v>
      </c>
      <c r="C210" s="72"/>
    </row>
    <row r="211" spans="1:3" x14ac:dyDescent="0.3">
      <c r="A211">
        <v>210</v>
      </c>
      <c r="B211" t="s">
        <v>997</v>
      </c>
      <c r="C211" s="72"/>
    </row>
    <row r="212" spans="1:3" x14ac:dyDescent="0.3">
      <c r="A212">
        <v>211</v>
      </c>
      <c r="B212" t="s">
        <v>998</v>
      </c>
      <c r="C212" s="72"/>
    </row>
    <row r="213" spans="1:3" x14ac:dyDescent="0.3">
      <c r="A213">
        <v>212</v>
      </c>
      <c r="B213" t="s">
        <v>999</v>
      </c>
      <c r="C213" s="72"/>
    </row>
    <row r="214" spans="1:3" x14ac:dyDescent="0.3">
      <c r="A214">
        <v>213</v>
      </c>
      <c r="B214" t="s">
        <v>1000</v>
      </c>
      <c r="C214" s="72"/>
    </row>
    <row r="215" spans="1:3" x14ac:dyDescent="0.3">
      <c r="A215">
        <v>214</v>
      </c>
      <c r="B215" t="s">
        <v>1001</v>
      </c>
      <c r="C215" s="72"/>
    </row>
    <row r="216" spans="1:3" x14ac:dyDescent="0.3">
      <c r="A216">
        <v>215</v>
      </c>
      <c r="B216" t="s">
        <v>1002</v>
      </c>
      <c r="C216" s="72"/>
    </row>
    <row r="217" spans="1:3" x14ac:dyDescent="0.3">
      <c r="A217">
        <v>216</v>
      </c>
      <c r="B217" t="s">
        <v>1003</v>
      </c>
      <c r="C217" s="72"/>
    </row>
    <row r="218" spans="1:3" x14ac:dyDescent="0.3">
      <c r="A218">
        <v>217</v>
      </c>
      <c r="B218" t="s">
        <v>1004</v>
      </c>
      <c r="C218" s="72"/>
    </row>
    <row r="219" spans="1:3" x14ac:dyDescent="0.3">
      <c r="A219">
        <v>218</v>
      </c>
      <c r="B219" t="s">
        <v>1005</v>
      </c>
      <c r="C219" s="72"/>
    </row>
    <row r="220" spans="1:3" x14ac:dyDescent="0.3">
      <c r="A220">
        <v>219</v>
      </c>
      <c r="B220" t="s">
        <v>1006</v>
      </c>
      <c r="C220" s="72"/>
    </row>
    <row r="221" spans="1:3" x14ac:dyDescent="0.3">
      <c r="A221">
        <v>220</v>
      </c>
      <c r="B221" t="s">
        <v>1007</v>
      </c>
      <c r="C221" s="72"/>
    </row>
    <row r="222" spans="1:3" x14ac:dyDescent="0.3">
      <c r="A222">
        <v>221</v>
      </c>
      <c r="B222" t="s">
        <v>1008</v>
      </c>
      <c r="C222" s="72"/>
    </row>
    <row r="223" spans="1:3" x14ac:dyDescent="0.3">
      <c r="A223">
        <v>222</v>
      </c>
      <c r="B223" t="s">
        <v>1009</v>
      </c>
      <c r="C223" s="72"/>
    </row>
    <row r="224" spans="1:3" x14ac:dyDescent="0.3">
      <c r="A224">
        <v>223</v>
      </c>
      <c r="B224" t="s">
        <v>1010</v>
      </c>
      <c r="C224" s="72"/>
    </row>
    <row r="225" spans="1:3" x14ac:dyDescent="0.3">
      <c r="A225">
        <v>224</v>
      </c>
      <c r="B225" t="s">
        <v>1011</v>
      </c>
      <c r="C225" s="72"/>
    </row>
    <row r="226" spans="1:3" x14ac:dyDescent="0.3">
      <c r="A226">
        <v>225</v>
      </c>
      <c r="B226" t="s">
        <v>1012</v>
      </c>
      <c r="C226" s="72"/>
    </row>
    <row r="227" spans="1:3" x14ac:dyDescent="0.3">
      <c r="A227">
        <v>226</v>
      </c>
      <c r="B227" t="s">
        <v>1013</v>
      </c>
      <c r="C227" s="72"/>
    </row>
    <row r="228" spans="1:3" x14ac:dyDescent="0.3">
      <c r="A228">
        <v>227</v>
      </c>
      <c r="B228" t="s">
        <v>1014</v>
      </c>
      <c r="C228" s="72"/>
    </row>
    <row r="229" spans="1:3" x14ac:dyDescent="0.3">
      <c r="A229">
        <v>228</v>
      </c>
      <c r="B229" t="s">
        <v>1015</v>
      </c>
      <c r="C229" s="72"/>
    </row>
    <row r="230" spans="1:3" x14ac:dyDescent="0.3">
      <c r="A230">
        <v>229</v>
      </c>
      <c r="B230" t="s">
        <v>1016</v>
      </c>
      <c r="C230" s="72"/>
    </row>
    <row r="231" spans="1:3" x14ac:dyDescent="0.3">
      <c r="A231">
        <v>230</v>
      </c>
      <c r="B231" t="s">
        <v>1017</v>
      </c>
      <c r="C231" s="72"/>
    </row>
    <row r="232" spans="1:3" x14ac:dyDescent="0.3">
      <c r="A232">
        <v>231</v>
      </c>
      <c r="B232" t="s">
        <v>1018</v>
      </c>
      <c r="C232" s="72"/>
    </row>
    <row r="233" spans="1:3" x14ac:dyDescent="0.3">
      <c r="A233">
        <v>232</v>
      </c>
      <c r="B233" t="s">
        <v>1019</v>
      </c>
      <c r="C233" s="72"/>
    </row>
    <row r="234" spans="1:3" x14ac:dyDescent="0.3">
      <c r="A234">
        <v>233</v>
      </c>
      <c r="B234" t="s">
        <v>1020</v>
      </c>
      <c r="C234" s="72"/>
    </row>
    <row r="235" spans="1:3" x14ac:dyDescent="0.3">
      <c r="A235">
        <v>234</v>
      </c>
      <c r="B235" t="s">
        <v>1021</v>
      </c>
      <c r="C235" s="72"/>
    </row>
    <row r="236" spans="1:3" x14ac:dyDescent="0.3">
      <c r="A236">
        <v>235</v>
      </c>
      <c r="B236" t="s">
        <v>1022</v>
      </c>
      <c r="C236" s="72"/>
    </row>
    <row r="237" spans="1:3" x14ac:dyDescent="0.3">
      <c r="A237">
        <v>236</v>
      </c>
      <c r="B237" t="s">
        <v>1023</v>
      </c>
      <c r="C237" s="72"/>
    </row>
    <row r="238" spans="1:3" x14ac:dyDescent="0.3">
      <c r="A238">
        <v>237</v>
      </c>
      <c r="B238" t="s">
        <v>1024</v>
      </c>
      <c r="C238" s="72"/>
    </row>
    <row r="239" spans="1:3" x14ac:dyDescent="0.3">
      <c r="A239">
        <v>238</v>
      </c>
      <c r="B239" t="s">
        <v>1025</v>
      </c>
      <c r="C239" s="72"/>
    </row>
    <row r="240" spans="1:3" x14ac:dyDescent="0.3">
      <c r="A240">
        <v>239</v>
      </c>
      <c r="B240" t="s">
        <v>1026</v>
      </c>
      <c r="C240" s="72"/>
    </row>
    <row r="241" spans="1:3" x14ac:dyDescent="0.3">
      <c r="A241">
        <v>240</v>
      </c>
      <c r="B241" t="s">
        <v>1027</v>
      </c>
      <c r="C241" s="72"/>
    </row>
    <row r="242" spans="1:3" x14ac:dyDescent="0.3">
      <c r="A242">
        <v>241</v>
      </c>
      <c r="B242" t="s">
        <v>1028</v>
      </c>
      <c r="C242" s="72"/>
    </row>
    <row r="243" spans="1:3" x14ac:dyDescent="0.3">
      <c r="A243">
        <v>242</v>
      </c>
      <c r="B243" t="s">
        <v>1029</v>
      </c>
      <c r="C243" s="72"/>
    </row>
    <row r="244" spans="1:3" x14ac:dyDescent="0.3">
      <c r="A244">
        <v>243</v>
      </c>
      <c r="B244" t="s">
        <v>1030</v>
      </c>
      <c r="C244" s="72"/>
    </row>
    <row r="245" spans="1:3" x14ac:dyDescent="0.3">
      <c r="A245">
        <v>244</v>
      </c>
      <c r="B245" t="s">
        <v>1031</v>
      </c>
      <c r="C245" s="72"/>
    </row>
    <row r="246" spans="1:3" x14ac:dyDescent="0.3">
      <c r="A246">
        <v>245</v>
      </c>
      <c r="B246" t="s">
        <v>1032</v>
      </c>
      <c r="C246" s="72"/>
    </row>
    <row r="247" spans="1:3" x14ac:dyDescent="0.3">
      <c r="A247">
        <v>246</v>
      </c>
      <c r="B247" t="s">
        <v>1033</v>
      </c>
      <c r="C247" s="72"/>
    </row>
    <row r="248" spans="1:3" x14ac:dyDescent="0.3">
      <c r="A248">
        <v>247</v>
      </c>
      <c r="B248" t="s">
        <v>1034</v>
      </c>
      <c r="C248" s="72"/>
    </row>
    <row r="249" spans="1:3" x14ac:dyDescent="0.3">
      <c r="A249">
        <v>248</v>
      </c>
      <c r="B249" t="s">
        <v>1035</v>
      </c>
      <c r="C249" s="72"/>
    </row>
    <row r="250" spans="1:3" x14ac:dyDescent="0.3">
      <c r="A250">
        <v>249</v>
      </c>
      <c r="B250" t="s">
        <v>1036</v>
      </c>
      <c r="C250" s="72"/>
    </row>
    <row r="251" spans="1:3" x14ac:dyDescent="0.3">
      <c r="A251">
        <v>250</v>
      </c>
      <c r="B251" t="s">
        <v>1037</v>
      </c>
      <c r="C251" s="72"/>
    </row>
    <row r="252" spans="1:3" x14ac:dyDescent="0.3">
      <c r="A252">
        <v>251</v>
      </c>
      <c r="B252" t="s">
        <v>1038</v>
      </c>
      <c r="C252" s="72"/>
    </row>
    <row r="253" spans="1:3" x14ac:dyDescent="0.3">
      <c r="A253">
        <v>252</v>
      </c>
      <c r="B253" t="s">
        <v>1039</v>
      </c>
      <c r="C253" s="72"/>
    </row>
    <row r="254" spans="1:3" x14ac:dyDescent="0.3">
      <c r="A254">
        <v>253</v>
      </c>
      <c r="B254" t="s">
        <v>1040</v>
      </c>
      <c r="C254" s="72"/>
    </row>
    <row r="255" spans="1:3" x14ac:dyDescent="0.3">
      <c r="A255">
        <v>254</v>
      </c>
      <c r="B255" t="s">
        <v>1041</v>
      </c>
      <c r="C255" s="72"/>
    </row>
    <row r="256" spans="1:3" x14ac:dyDescent="0.3">
      <c r="A256">
        <v>255</v>
      </c>
      <c r="B256" t="s">
        <v>1042</v>
      </c>
      <c r="C256" s="72"/>
    </row>
    <row r="257" spans="1:3" x14ac:dyDescent="0.3">
      <c r="A257">
        <v>256</v>
      </c>
      <c r="B257" t="s">
        <v>1043</v>
      </c>
      <c r="C257" s="72"/>
    </row>
    <row r="258" spans="1:3" x14ac:dyDescent="0.3">
      <c r="A258">
        <v>257</v>
      </c>
      <c r="B258" t="s">
        <v>1044</v>
      </c>
      <c r="C258" s="72"/>
    </row>
    <row r="259" spans="1:3" x14ac:dyDescent="0.3">
      <c r="A259">
        <v>258</v>
      </c>
      <c r="B259" t="s">
        <v>1045</v>
      </c>
      <c r="C259" s="72"/>
    </row>
    <row r="260" spans="1:3" x14ac:dyDescent="0.3">
      <c r="A260">
        <v>259</v>
      </c>
      <c r="B260" t="s">
        <v>1046</v>
      </c>
      <c r="C260" s="72"/>
    </row>
    <row r="261" spans="1:3" x14ac:dyDescent="0.3">
      <c r="A261">
        <v>260</v>
      </c>
      <c r="B261" t="s">
        <v>1047</v>
      </c>
      <c r="C261" s="72"/>
    </row>
    <row r="262" spans="1:3" x14ac:dyDescent="0.3">
      <c r="A262">
        <v>261</v>
      </c>
      <c r="B262" t="s">
        <v>1048</v>
      </c>
      <c r="C262" s="72"/>
    </row>
    <row r="263" spans="1:3" x14ac:dyDescent="0.3">
      <c r="A263">
        <v>262</v>
      </c>
      <c r="B263" t="s">
        <v>1049</v>
      </c>
      <c r="C263" s="72"/>
    </row>
    <row r="264" spans="1:3" x14ac:dyDescent="0.3">
      <c r="A264">
        <v>263</v>
      </c>
      <c r="B264" t="s">
        <v>1050</v>
      </c>
      <c r="C264" s="72"/>
    </row>
    <row r="265" spans="1:3" x14ac:dyDescent="0.3">
      <c r="A265">
        <v>264</v>
      </c>
      <c r="B265" t="s">
        <v>1051</v>
      </c>
      <c r="C265" s="72"/>
    </row>
    <row r="266" spans="1:3" x14ac:dyDescent="0.3">
      <c r="A266">
        <v>265</v>
      </c>
      <c r="B266" t="s">
        <v>1052</v>
      </c>
      <c r="C266" s="72"/>
    </row>
    <row r="267" spans="1:3" x14ac:dyDescent="0.3">
      <c r="A267">
        <v>266</v>
      </c>
      <c r="B267" t="s">
        <v>1053</v>
      </c>
      <c r="C267" s="72"/>
    </row>
    <row r="268" spans="1:3" x14ac:dyDescent="0.3">
      <c r="A268">
        <v>267</v>
      </c>
      <c r="B268" t="s">
        <v>1054</v>
      </c>
      <c r="C268" s="72"/>
    </row>
    <row r="269" spans="1:3" x14ac:dyDescent="0.3">
      <c r="A269">
        <v>268</v>
      </c>
      <c r="B269" t="s">
        <v>1055</v>
      </c>
      <c r="C269" s="72"/>
    </row>
    <row r="270" spans="1:3" x14ac:dyDescent="0.3">
      <c r="A270">
        <v>269</v>
      </c>
      <c r="B270" t="s">
        <v>1056</v>
      </c>
      <c r="C270" s="72"/>
    </row>
    <row r="271" spans="1:3" x14ac:dyDescent="0.3">
      <c r="A271">
        <v>270</v>
      </c>
      <c r="B271" t="s">
        <v>1057</v>
      </c>
      <c r="C271" s="72"/>
    </row>
    <row r="272" spans="1:3" x14ac:dyDescent="0.3">
      <c r="A272">
        <v>271</v>
      </c>
      <c r="B272" t="s">
        <v>1058</v>
      </c>
      <c r="C272" s="72"/>
    </row>
    <row r="273" spans="1:3" x14ac:dyDescent="0.3">
      <c r="A273">
        <v>272</v>
      </c>
      <c r="B273" t="s">
        <v>1059</v>
      </c>
      <c r="C273" s="72"/>
    </row>
    <row r="274" spans="1:3" x14ac:dyDescent="0.3">
      <c r="A274">
        <v>273</v>
      </c>
      <c r="B274" t="s">
        <v>1060</v>
      </c>
      <c r="C274" s="72"/>
    </row>
    <row r="275" spans="1:3" x14ac:dyDescent="0.3">
      <c r="A275">
        <v>274</v>
      </c>
      <c r="B275" t="s">
        <v>1061</v>
      </c>
      <c r="C275" s="72"/>
    </row>
    <row r="276" spans="1:3" x14ac:dyDescent="0.3">
      <c r="A276">
        <v>275</v>
      </c>
      <c r="B276" t="s">
        <v>1062</v>
      </c>
      <c r="C276" s="72"/>
    </row>
    <row r="277" spans="1:3" x14ac:dyDescent="0.3">
      <c r="A277">
        <v>276</v>
      </c>
      <c r="B277" t="s">
        <v>1063</v>
      </c>
      <c r="C277" s="72"/>
    </row>
    <row r="278" spans="1:3" x14ac:dyDescent="0.3">
      <c r="A278">
        <v>277</v>
      </c>
      <c r="B278" t="s">
        <v>1064</v>
      </c>
      <c r="C278" s="72"/>
    </row>
    <row r="279" spans="1:3" x14ac:dyDescent="0.3">
      <c r="A279">
        <v>278</v>
      </c>
      <c r="B279" t="s">
        <v>1065</v>
      </c>
      <c r="C279" s="72"/>
    </row>
    <row r="280" spans="1:3" x14ac:dyDescent="0.3">
      <c r="A280">
        <v>279</v>
      </c>
      <c r="B280" t="s">
        <v>1066</v>
      </c>
      <c r="C280" s="72"/>
    </row>
    <row r="281" spans="1:3" x14ac:dyDescent="0.3">
      <c r="A281">
        <v>280</v>
      </c>
      <c r="B281" t="s">
        <v>1067</v>
      </c>
      <c r="C281" s="72"/>
    </row>
    <row r="282" spans="1:3" x14ac:dyDescent="0.3">
      <c r="A282">
        <v>281</v>
      </c>
      <c r="B282" t="s">
        <v>1068</v>
      </c>
      <c r="C282" s="72"/>
    </row>
    <row r="283" spans="1:3" x14ac:dyDescent="0.3">
      <c r="A283">
        <v>282</v>
      </c>
      <c r="B283" t="s">
        <v>1069</v>
      </c>
      <c r="C283" s="72"/>
    </row>
    <row r="284" spans="1:3" x14ac:dyDescent="0.3">
      <c r="A284">
        <v>283</v>
      </c>
      <c r="B284" t="s">
        <v>1070</v>
      </c>
      <c r="C284" s="72"/>
    </row>
    <row r="285" spans="1:3" x14ac:dyDescent="0.3">
      <c r="A285">
        <v>284</v>
      </c>
      <c r="B285" t="s">
        <v>1071</v>
      </c>
      <c r="C285" s="72"/>
    </row>
    <row r="286" spans="1:3" x14ac:dyDescent="0.3">
      <c r="A286">
        <v>285</v>
      </c>
      <c r="B286" t="s">
        <v>1072</v>
      </c>
      <c r="C286" s="72"/>
    </row>
    <row r="287" spans="1:3" x14ac:dyDescent="0.3">
      <c r="A287">
        <v>286</v>
      </c>
      <c r="B287" t="s">
        <v>1073</v>
      </c>
      <c r="C287" s="72"/>
    </row>
    <row r="288" spans="1:3" x14ac:dyDescent="0.3">
      <c r="A288">
        <v>287</v>
      </c>
      <c r="B288" t="s">
        <v>1074</v>
      </c>
      <c r="C288" s="72"/>
    </row>
    <row r="289" spans="1:3" x14ac:dyDescent="0.3">
      <c r="A289">
        <v>288</v>
      </c>
      <c r="B289" t="s">
        <v>1075</v>
      </c>
      <c r="C289" s="72"/>
    </row>
    <row r="290" spans="1:3" x14ac:dyDescent="0.3">
      <c r="A290">
        <v>289</v>
      </c>
      <c r="B290" t="s">
        <v>1076</v>
      </c>
      <c r="C290" s="72"/>
    </row>
  </sheetData>
  <pageMargins left="0.7" right="0.7" top="0.75" bottom="0.75" header="0.3" footer="0.3"/>
  <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1"/>
  <sheetViews>
    <sheetView workbookViewId="0"/>
  </sheetViews>
  <sheetFormatPr defaultRowHeight="13.8" x14ac:dyDescent="0.3"/>
  <cols>
    <col min="1" max="1" width="10.109375" customWidth="1"/>
  </cols>
  <sheetData>
    <row r="1" spans="1:4" x14ac:dyDescent="0.3">
      <c r="A1" t="s">
        <v>1077</v>
      </c>
      <c r="B1" t="s">
        <v>1078</v>
      </c>
      <c r="C1" t="s">
        <v>1079</v>
      </c>
      <c r="D1" t="s">
        <v>1080</v>
      </c>
    </row>
    <row r="2" spans="1:4" x14ac:dyDescent="0.3">
      <c r="A2" t="e">
        <f>ROW(#REF!)</f>
        <v>#REF!</v>
      </c>
      <c r="B2" t="e">
        <f>IF( SUBTOTAL(103,#REF!) &gt; 0, 1, 0)</f>
        <v>#REF!</v>
      </c>
      <c r="C2">
        <v>1</v>
      </c>
      <c r="D2" t="e">
        <f t="shared" ref="D2:D65" si="0">IF($B2=$C2, 0, 1)</f>
        <v>#REF!</v>
      </c>
    </row>
    <row r="3" spans="1:4" x14ac:dyDescent="0.3">
      <c r="A3" t="e">
        <f>ROW(#REF!)</f>
        <v>#REF!</v>
      </c>
      <c r="B3" t="e">
        <f>IF( SUBTOTAL(103,#REF!) &gt; 0, 1, 0)</f>
        <v>#REF!</v>
      </c>
      <c r="C3">
        <v>1</v>
      </c>
      <c r="D3" t="e">
        <f t="shared" si="0"/>
        <v>#REF!</v>
      </c>
    </row>
    <row r="4" spans="1:4" x14ac:dyDescent="0.3">
      <c r="A4" t="e">
        <f>ROW(#REF!)</f>
        <v>#REF!</v>
      </c>
      <c r="B4" t="e">
        <f>IF( SUBTOTAL(103,#REF!) &gt; 0, 1, 0)</f>
        <v>#REF!</v>
      </c>
      <c r="C4">
        <v>1</v>
      </c>
      <c r="D4" t="e">
        <f t="shared" si="0"/>
        <v>#REF!</v>
      </c>
    </row>
    <row r="5" spans="1:4" x14ac:dyDescent="0.3">
      <c r="A5" t="e">
        <f>ROW(#REF!)</f>
        <v>#REF!</v>
      </c>
      <c r="B5" t="e">
        <f>IF( SUBTOTAL(103,#REF!) &gt; 0, 1, 0)</f>
        <v>#REF!</v>
      </c>
      <c r="C5">
        <v>1</v>
      </c>
      <c r="D5" t="e">
        <f t="shared" si="0"/>
        <v>#REF!</v>
      </c>
    </row>
    <row r="6" spans="1:4" x14ac:dyDescent="0.3">
      <c r="A6" t="e">
        <f>ROW(#REF!)</f>
        <v>#REF!</v>
      </c>
      <c r="B6" t="e">
        <f>IF( SUBTOTAL(103,#REF!) &gt; 0, 1, 0)</f>
        <v>#REF!</v>
      </c>
      <c r="C6">
        <v>1</v>
      </c>
      <c r="D6" t="e">
        <f t="shared" si="0"/>
        <v>#REF!</v>
      </c>
    </row>
    <row r="7" spans="1:4" x14ac:dyDescent="0.3">
      <c r="A7" t="e">
        <f>ROW(#REF!)</f>
        <v>#REF!</v>
      </c>
      <c r="B7" t="e">
        <f>IF( SUBTOTAL(103,#REF!) &gt; 0, 1, 0)</f>
        <v>#REF!</v>
      </c>
      <c r="C7">
        <v>1</v>
      </c>
      <c r="D7" t="e">
        <f t="shared" si="0"/>
        <v>#REF!</v>
      </c>
    </row>
    <row r="8" spans="1:4" x14ac:dyDescent="0.3">
      <c r="A8" t="e">
        <f>ROW(#REF!)</f>
        <v>#REF!</v>
      </c>
      <c r="B8" t="e">
        <f>IF( SUBTOTAL(103,#REF!) &gt; 0, 1, 0)</f>
        <v>#REF!</v>
      </c>
      <c r="C8">
        <v>1</v>
      </c>
      <c r="D8" t="e">
        <f t="shared" si="0"/>
        <v>#REF!</v>
      </c>
    </row>
    <row r="9" spans="1:4" x14ac:dyDescent="0.3">
      <c r="A9" t="e">
        <f>ROW(#REF!)</f>
        <v>#REF!</v>
      </c>
      <c r="B9" t="e">
        <f>IF( SUBTOTAL(103,#REF!) &gt; 0, 1, 0)</f>
        <v>#REF!</v>
      </c>
      <c r="C9">
        <v>1</v>
      </c>
      <c r="D9" t="e">
        <f t="shared" si="0"/>
        <v>#REF!</v>
      </c>
    </row>
    <row r="10" spans="1:4" x14ac:dyDescent="0.3">
      <c r="A10" t="e">
        <f>ROW(#REF!)</f>
        <v>#REF!</v>
      </c>
      <c r="B10" t="e">
        <f>IF( SUBTOTAL(103,#REF!) &gt; 0, 1, 0)</f>
        <v>#REF!</v>
      </c>
      <c r="C10">
        <v>1</v>
      </c>
      <c r="D10" t="e">
        <f t="shared" si="0"/>
        <v>#REF!</v>
      </c>
    </row>
    <row r="11" spans="1:4" x14ac:dyDescent="0.3">
      <c r="A11" t="e">
        <f>ROW(#REF!)</f>
        <v>#REF!</v>
      </c>
      <c r="B11" t="e">
        <f>IF( SUBTOTAL(103,#REF!) &gt; 0, 1, 0)</f>
        <v>#REF!</v>
      </c>
      <c r="C11">
        <v>1</v>
      </c>
      <c r="D11" t="e">
        <f t="shared" si="0"/>
        <v>#REF!</v>
      </c>
    </row>
    <row r="12" spans="1:4" x14ac:dyDescent="0.3">
      <c r="A12" t="e">
        <f>ROW(#REF!)</f>
        <v>#REF!</v>
      </c>
      <c r="B12" t="e">
        <f>IF( SUBTOTAL(103,#REF!) &gt; 0, 1, 0)</f>
        <v>#REF!</v>
      </c>
      <c r="C12">
        <v>1</v>
      </c>
      <c r="D12" t="e">
        <f t="shared" si="0"/>
        <v>#REF!</v>
      </c>
    </row>
    <row r="13" spans="1:4" x14ac:dyDescent="0.3">
      <c r="A13" t="e">
        <f>ROW(#REF!)</f>
        <v>#REF!</v>
      </c>
      <c r="B13" t="e">
        <f>IF( SUBTOTAL(103,#REF!) &gt; 0, 1, 0)</f>
        <v>#REF!</v>
      </c>
      <c r="C13">
        <v>1</v>
      </c>
      <c r="D13" t="e">
        <f t="shared" si="0"/>
        <v>#REF!</v>
      </c>
    </row>
    <row r="14" spans="1:4" x14ac:dyDescent="0.3">
      <c r="A14" t="e">
        <f>ROW(#REF!)</f>
        <v>#REF!</v>
      </c>
      <c r="B14" t="e">
        <f>IF( SUBTOTAL(103,#REF!) &gt; 0, 1, 0)</f>
        <v>#REF!</v>
      </c>
      <c r="C14">
        <v>1</v>
      </c>
      <c r="D14" t="e">
        <f t="shared" si="0"/>
        <v>#REF!</v>
      </c>
    </row>
    <row r="15" spans="1:4" x14ac:dyDescent="0.3">
      <c r="A15" t="e">
        <f>ROW(#REF!)</f>
        <v>#REF!</v>
      </c>
      <c r="B15" t="e">
        <f>IF( SUBTOTAL(103,#REF!) &gt; 0, 1, 0)</f>
        <v>#REF!</v>
      </c>
      <c r="C15">
        <v>1</v>
      </c>
      <c r="D15" t="e">
        <f t="shared" si="0"/>
        <v>#REF!</v>
      </c>
    </row>
    <row r="16" spans="1:4" x14ac:dyDescent="0.3">
      <c r="A16" t="e">
        <f>ROW(#REF!)</f>
        <v>#REF!</v>
      </c>
      <c r="B16" t="e">
        <f>IF( SUBTOTAL(103,#REF!) &gt; 0, 1, 0)</f>
        <v>#REF!</v>
      </c>
      <c r="C16">
        <v>1</v>
      </c>
      <c r="D16" t="e">
        <f t="shared" si="0"/>
        <v>#REF!</v>
      </c>
    </row>
    <row r="17" spans="1:4" x14ac:dyDescent="0.3">
      <c r="A17" t="e">
        <f>ROW(#REF!)</f>
        <v>#REF!</v>
      </c>
      <c r="B17" t="e">
        <f>IF( SUBTOTAL(103,#REF!) &gt; 0, 1, 0)</f>
        <v>#REF!</v>
      </c>
      <c r="C17">
        <v>1</v>
      </c>
      <c r="D17" t="e">
        <f t="shared" si="0"/>
        <v>#REF!</v>
      </c>
    </row>
    <row r="18" spans="1:4" x14ac:dyDescent="0.3">
      <c r="A18" t="e">
        <f>ROW(#REF!)</f>
        <v>#REF!</v>
      </c>
      <c r="B18" t="e">
        <f>IF( SUBTOTAL(103,#REF!) &gt; 0, 1, 0)</f>
        <v>#REF!</v>
      </c>
      <c r="C18">
        <v>1</v>
      </c>
      <c r="D18" t="e">
        <f t="shared" si="0"/>
        <v>#REF!</v>
      </c>
    </row>
    <row r="19" spans="1:4" x14ac:dyDescent="0.3">
      <c r="A19" t="e">
        <f>ROW(#REF!)</f>
        <v>#REF!</v>
      </c>
      <c r="B19" t="e">
        <f>IF( SUBTOTAL(103,#REF!) &gt; 0, 1, 0)</f>
        <v>#REF!</v>
      </c>
      <c r="C19">
        <v>1</v>
      </c>
      <c r="D19" t="e">
        <f t="shared" si="0"/>
        <v>#REF!</v>
      </c>
    </row>
    <row r="20" spans="1:4" x14ac:dyDescent="0.3">
      <c r="A20" t="e">
        <f>ROW(#REF!)</f>
        <v>#REF!</v>
      </c>
      <c r="B20" t="e">
        <f>IF( SUBTOTAL(103,#REF!) &gt; 0, 1, 0)</f>
        <v>#REF!</v>
      </c>
      <c r="C20">
        <v>1</v>
      </c>
      <c r="D20" t="e">
        <f t="shared" si="0"/>
        <v>#REF!</v>
      </c>
    </row>
    <row r="21" spans="1:4" x14ac:dyDescent="0.3">
      <c r="A21" t="e">
        <f>ROW(#REF!)</f>
        <v>#REF!</v>
      </c>
      <c r="B21" t="e">
        <f>IF( SUBTOTAL(103,#REF!) &gt; 0, 1, 0)</f>
        <v>#REF!</v>
      </c>
      <c r="C21">
        <v>1</v>
      </c>
      <c r="D21" t="e">
        <f t="shared" si="0"/>
        <v>#REF!</v>
      </c>
    </row>
    <row r="22" spans="1:4" x14ac:dyDescent="0.3">
      <c r="A22" t="e">
        <f>ROW(#REF!)</f>
        <v>#REF!</v>
      </c>
      <c r="B22" t="e">
        <f>IF( SUBTOTAL(103,#REF!) &gt; 0, 1, 0)</f>
        <v>#REF!</v>
      </c>
      <c r="C22">
        <v>1</v>
      </c>
      <c r="D22" t="e">
        <f t="shared" si="0"/>
        <v>#REF!</v>
      </c>
    </row>
    <row r="23" spans="1:4" x14ac:dyDescent="0.3">
      <c r="A23" t="e">
        <f>ROW(#REF!)</f>
        <v>#REF!</v>
      </c>
      <c r="B23" t="e">
        <f>IF( SUBTOTAL(103,#REF!) &gt; 0, 1, 0)</f>
        <v>#REF!</v>
      </c>
      <c r="C23">
        <v>1</v>
      </c>
      <c r="D23" t="e">
        <f t="shared" si="0"/>
        <v>#REF!</v>
      </c>
    </row>
    <row r="24" spans="1:4" x14ac:dyDescent="0.3">
      <c r="A24" t="e">
        <f>ROW(#REF!)</f>
        <v>#REF!</v>
      </c>
      <c r="B24" t="e">
        <f>IF( SUBTOTAL(103,#REF!) &gt; 0, 1, 0)</f>
        <v>#REF!</v>
      </c>
      <c r="C24">
        <v>1</v>
      </c>
      <c r="D24" t="e">
        <f t="shared" si="0"/>
        <v>#REF!</v>
      </c>
    </row>
    <row r="25" spans="1:4" x14ac:dyDescent="0.3">
      <c r="A25" t="e">
        <f>ROW(#REF!)</f>
        <v>#REF!</v>
      </c>
      <c r="B25" t="e">
        <f>IF( SUBTOTAL(103,#REF!) &gt; 0, 1, 0)</f>
        <v>#REF!</v>
      </c>
      <c r="C25">
        <v>1</v>
      </c>
      <c r="D25" t="e">
        <f t="shared" si="0"/>
        <v>#REF!</v>
      </c>
    </row>
    <row r="26" spans="1:4" x14ac:dyDescent="0.3">
      <c r="A26" t="e">
        <f>ROW(#REF!)</f>
        <v>#REF!</v>
      </c>
      <c r="B26" t="e">
        <f>IF( SUBTOTAL(103,#REF!) &gt; 0, 1, 0)</f>
        <v>#REF!</v>
      </c>
      <c r="C26">
        <v>1</v>
      </c>
      <c r="D26" t="e">
        <f t="shared" si="0"/>
        <v>#REF!</v>
      </c>
    </row>
    <row r="27" spans="1:4" x14ac:dyDescent="0.3">
      <c r="A27" t="e">
        <f>ROW(#REF!)</f>
        <v>#REF!</v>
      </c>
      <c r="B27" t="e">
        <f>IF( SUBTOTAL(103,#REF!) &gt; 0, 1, 0)</f>
        <v>#REF!</v>
      </c>
      <c r="C27">
        <v>1</v>
      </c>
      <c r="D27" t="e">
        <f t="shared" si="0"/>
        <v>#REF!</v>
      </c>
    </row>
    <row r="28" spans="1:4" x14ac:dyDescent="0.3">
      <c r="A28" t="e">
        <f>ROW(#REF!)</f>
        <v>#REF!</v>
      </c>
      <c r="B28" t="e">
        <f>IF( SUBTOTAL(103,#REF!) &gt; 0, 1, 0)</f>
        <v>#REF!</v>
      </c>
      <c r="C28">
        <v>1</v>
      </c>
      <c r="D28" t="e">
        <f t="shared" si="0"/>
        <v>#REF!</v>
      </c>
    </row>
    <row r="29" spans="1:4" x14ac:dyDescent="0.3">
      <c r="A29" t="e">
        <f>ROW(#REF!)</f>
        <v>#REF!</v>
      </c>
      <c r="B29" t="e">
        <f>IF( SUBTOTAL(103,#REF!) &gt; 0, 1, 0)</f>
        <v>#REF!</v>
      </c>
      <c r="C29">
        <v>1</v>
      </c>
      <c r="D29" t="e">
        <f t="shared" si="0"/>
        <v>#REF!</v>
      </c>
    </row>
    <row r="30" spans="1:4" x14ac:dyDescent="0.3">
      <c r="A30" t="e">
        <f>ROW(#REF!)</f>
        <v>#REF!</v>
      </c>
      <c r="B30" t="e">
        <f>IF( SUBTOTAL(103,#REF!) &gt; 0, 1, 0)</f>
        <v>#REF!</v>
      </c>
      <c r="C30">
        <v>1</v>
      </c>
      <c r="D30" t="e">
        <f t="shared" si="0"/>
        <v>#REF!</v>
      </c>
    </row>
    <row r="31" spans="1:4" x14ac:dyDescent="0.3">
      <c r="A31" t="e">
        <f>ROW(#REF!)</f>
        <v>#REF!</v>
      </c>
      <c r="B31" t="e">
        <f>IF( SUBTOTAL(103,#REF!) &gt; 0, 1, 0)</f>
        <v>#REF!</v>
      </c>
      <c r="C31">
        <v>1</v>
      </c>
      <c r="D31" t="e">
        <f t="shared" si="0"/>
        <v>#REF!</v>
      </c>
    </row>
    <row r="32" spans="1:4" x14ac:dyDescent="0.3">
      <c r="A32" t="e">
        <f>ROW(#REF!)</f>
        <v>#REF!</v>
      </c>
      <c r="B32" t="e">
        <f>IF( SUBTOTAL(103,#REF!) &gt; 0, 1, 0)</f>
        <v>#REF!</v>
      </c>
      <c r="C32">
        <v>1</v>
      </c>
      <c r="D32" t="e">
        <f t="shared" si="0"/>
        <v>#REF!</v>
      </c>
    </row>
    <row r="33" spans="1:4" x14ac:dyDescent="0.3">
      <c r="A33" t="e">
        <f>ROW(#REF!)</f>
        <v>#REF!</v>
      </c>
      <c r="B33" t="e">
        <f>IF( SUBTOTAL(103,#REF!) &gt; 0, 1, 0)</f>
        <v>#REF!</v>
      </c>
      <c r="C33">
        <v>1</v>
      </c>
      <c r="D33" t="e">
        <f t="shared" si="0"/>
        <v>#REF!</v>
      </c>
    </row>
    <row r="34" spans="1:4" x14ac:dyDescent="0.3">
      <c r="A34" t="e">
        <f>ROW(#REF!)</f>
        <v>#REF!</v>
      </c>
      <c r="B34" t="e">
        <f>IF( SUBTOTAL(103,#REF!) &gt; 0, 1, 0)</f>
        <v>#REF!</v>
      </c>
      <c r="C34">
        <v>1</v>
      </c>
      <c r="D34" t="e">
        <f t="shared" si="0"/>
        <v>#REF!</v>
      </c>
    </row>
    <row r="35" spans="1:4" x14ac:dyDescent="0.3">
      <c r="A35" t="e">
        <f>ROW(#REF!)</f>
        <v>#REF!</v>
      </c>
      <c r="B35" t="e">
        <f>IF( SUBTOTAL(103,#REF!) &gt; 0, 1, 0)</f>
        <v>#REF!</v>
      </c>
      <c r="C35">
        <v>1</v>
      </c>
      <c r="D35" t="e">
        <f t="shared" si="0"/>
        <v>#REF!</v>
      </c>
    </row>
    <row r="36" spans="1:4" x14ac:dyDescent="0.3">
      <c r="A36" t="e">
        <f>ROW(#REF!)</f>
        <v>#REF!</v>
      </c>
      <c r="B36" t="e">
        <f>IF( SUBTOTAL(103,#REF!) &gt; 0, 1, 0)</f>
        <v>#REF!</v>
      </c>
      <c r="C36">
        <v>1</v>
      </c>
      <c r="D36" t="e">
        <f t="shared" si="0"/>
        <v>#REF!</v>
      </c>
    </row>
    <row r="37" spans="1:4" x14ac:dyDescent="0.3">
      <c r="A37" t="e">
        <f>ROW(#REF!)</f>
        <v>#REF!</v>
      </c>
      <c r="B37" t="e">
        <f>IF( SUBTOTAL(103,#REF!) &gt; 0, 1, 0)</f>
        <v>#REF!</v>
      </c>
      <c r="C37">
        <v>1</v>
      </c>
      <c r="D37" t="e">
        <f t="shared" si="0"/>
        <v>#REF!</v>
      </c>
    </row>
    <row r="38" spans="1:4" x14ac:dyDescent="0.3">
      <c r="A38" t="e">
        <f>ROW(#REF!)</f>
        <v>#REF!</v>
      </c>
      <c r="B38" t="e">
        <f>IF( SUBTOTAL(103,#REF!) &gt; 0, 1, 0)</f>
        <v>#REF!</v>
      </c>
      <c r="C38">
        <v>1</v>
      </c>
      <c r="D38" t="e">
        <f t="shared" si="0"/>
        <v>#REF!</v>
      </c>
    </row>
    <row r="39" spans="1:4" x14ac:dyDescent="0.3">
      <c r="A39" t="e">
        <f>ROW(#REF!)</f>
        <v>#REF!</v>
      </c>
      <c r="B39" t="e">
        <f>IF( SUBTOTAL(103,#REF!) &gt; 0, 1, 0)</f>
        <v>#REF!</v>
      </c>
      <c r="C39">
        <v>1</v>
      </c>
      <c r="D39" t="e">
        <f t="shared" si="0"/>
        <v>#REF!</v>
      </c>
    </row>
    <row r="40" spans="1:4" x14ac:dyDescent="0.3">
      <c r="A40" t="e">
        <f>ROW(#REF!)</f>
        <v>#REF!</v>
      </c>
      <c r="B40" t="e">
        <f>IF( SUBTOTAL(103,#REF!) &gt; 0, 1, 0)</f>
        <v>#REF!</v>
      </c>
      <c r="C40">
        <v>1</v>
      </c>
      <c r="D40" t="e">
        <f t="shared" si="0"/>
        <v>#REF!</v>
      </c>
    </row>
    <row r="41" spans="1:4" x14ac:dyDescent="0.3">
      <c r="A41" t="e">
        <f>ROW(#REF!)</f>
        <v>#REF!</v>
      </c>
      <c r="B41" t="e">
        <f>IF( SUBTOTAL(103,#REF!) &gt; 0, 1, 0)</f>
        <v>#REF!</v>
      </c>
      <c r="C41">
        <v>1</v>
      </c>
      <c r="D41" t="e">
        <f t="shared" si="0"/>
        <v>#REF!</v>
      </c>
    </row>
    <row r="42" spans="1:4" x14ac:dyDescent="0.3">
      <c r="A42" t="e">
        <f>ROW(#REF!)</f>
        <v>#REF!</v>
      </c>
      <c r="B42" t="e">
        <f>IF( SUBTOTAL(103,#REF!) &gt; 0, 1, 0)</f>
        <v>#REF!</v>
      </c>
      <c r="C42">
        <v>1</v>
      </c>
      <c r="D42" t="e">
        <f t="shared" si="0"/>
        <v>#REF!</v>
      </c>
    </row>
    <row r="43" spans="1:4" x14ac:dyDescent="0.3">
      <c r="A43" t="e">
        <f>ROW(#REF!)</f>
        <v>#REF!</v>
      </c>
      <c r="B43" t="e">
        <f>IF( SUBTOTAL(103,#REF!) &gt; 0, 1, 0)</f>
        <v>#REF!</v>
      </c>
      <c r="C43">
        <v>1</v>
      </c>
      <c r="D43" t="e">
        <f t="shared" si="0"/>
        <v>#REF!</v>
      </c>
    </row>
    <row r="44" spans="1:4" x14ac:dyDescent="0.3">
      <c r="A44" t="e">
        <f>ROW(#REF!)</f>
        <v>#REF!</v>
      </c>
      <c r="B44" t="e">
        <f>IF( SUBTOTAL(103,#REF!) &gt; 0, 1, 0)</f>
        <v>#REF!</v>
      </c>
      <c r="C44">
        <v>1</v>
      </c>
      <c r="D44" t="e">
        <f t="shared" si="0"/>
        <v>#REF!</v>
      </c>
    </row>
    <row r="45" spans="1:4" x14ac:dyDescent="0.3">
      <c r="A45" t="e">
        <f>ROW(#REF!)</f>
        <v>#REF!</v>
      </c>
      <c r="B45" t="e">
        <f>IF( SUBTOTAL(103,#REF!) &gt; 0, 1, 0)</f>
        <v>#REF!</v>
      </c>
      <c r="C45">
        <v>1</v>
      </c>
      <c r="D45" t="e">
        <f t="shared" si="0"/>
        <v>#REF!</v>
      </c>
    </row>
    <row r="46" spans="1:4" x14ac:dyDescent="0.3">
      <c r="A46" t="e">
        <f>ROW(#REF!)</f>
        <v>#REF!</v>
      </c>
      <c r="B46" t="e">
        <f>IF( SUBTOTAL(103,#REF!) &gt; 0, 1, 0)</f>
        <v>#REF!</v>
      </c>
      <c r="C46">
        <v>1</v>
      </c>
      <c r="D46" t="e">
        <f t="shared" si="0"/>
        <v>#REF!</v>
      </c>
    </row>
    <row r="47" spans="1:4" x14ac:dyDescent="0.3">
      <c r="A47" t="e">
        <f>ROW(#REF!)</f>
        <v>#REF!</v>
      </c>
      <c r="B47" t="e">
        <f>IF( SUBTOTAL(103,#REF!) &gt; 0, 1, 0)</f>
        <v>#REF!</v>
      </c>
      <c r="C47">
        <v>1</v>
      </c>
      <c r="D47" t="e">
        <f t="shared" si="0"/>
        <v>#REF!</v>
      </c>
    </row>
    <row r="48" spans="1:4" x14ac:dyDescent="0.3">
      <c r="A48" t="e">
        <f>ROW(#REF!)</f>
        <v>#REF!</v>
      </c>
      <c r="B48" t="e">
        <f>IF( SUBTOTAL(103,#REF!) &gt; 0, 1, 0)</f>
        <v>#REF!</v>
      </c>
      <c r="C48">
        <v>1</v>
      </c>
      <c r="D48" t="e">
        <f t="shared" si="0"/>
        <v>#REF!</v>
      </c>
    </row>
    <row r="49" spans="1:4" x14ac:dyDescent="0.3">
      <c r="A49" t="e">
        <f>ROW(#REF!)</f>
        <v>#REF!</v>
      </c>
      <c r="B49" t="e">
        <f>IF( SUBTOTAL(103,#REF!) &gt; 0, 1, 0)</f>
        <v>#REF!</v>
      </c>
      <c r="C49">
        <v>1</v>
      </c>
      <c r="D49" t="e">
        <f t="shared" si="0"/>
        <v>#REF!</v>
      </c>
    </row>
    <row r="50" spans="1:4" x14ac:dyDescent="0.3">
      <c r="A50" t="e">
        <f>ROW(#REF!)</f>
        <v>#REF!</v>
      </c>
      <c r="B50" t="e">
        <f>IF( SUBTOTAL(103,#REF!) &gt; 0, 1, 0)</f>
        <v>#REF!</v>
      </c>
      <c r="C50">
        <v>1</v>
      </c>
      <c r="D50" t="e">
        <f t="shared" si="0"/>
        <v>#REF!</v>
      </c>
    </row>
    <row r="51" spans="1:4" x14ac:dyDescent="0.3">
      <c r="A51" t="e">
        <f>ROW(#REF!)</f>
        <v>#REF!</v>
      </c>
      <c r="B51" t="e">
        <f>IF( SUBTOTAL(103,#REF!) &gt; 0, 1, 0)</f>
        <v>#REF!</v>
      </c>
      <c r="C51">
        <v>1</v>
      </c>
      <c r="D51" t="e">
        <f t="shared" si="0"/>
        <v>#REF!</v>
      </c>
    </row>
    <row r="52" spans="1:4" x14ac:dyDescent="0.3">
      <c r="A52" t="e">
        <f>ROW(#REF!)</f>
        <v>#REF!</v>
      </c>
      <c r="B52" t="e">
        <f>IF( SUBTOTAL(103,#REF!) &gt; 0, 1, 0)</f>
        <v>#REF!</v>
      </c>
      <c r="C52">
        <v>1</v>
      </c>
      <c r="D52" t="e">
        <f t="shared" si="0"/>
        <v>#REF!</v>
      </c>
    </row>
    <row r="53" spans="1:4" x14ac:dyDescent="0.3">
      <c r="A53" t="e">
        <f>ROW(#REF!)</f>
        <v>#REF!</v>
      </c>
      <c r="B53" t="e">
        <f>IF( SUBTOTAL(103,#REF!) &gt; 0, 1, 0)</f>
        <v>#REF!</v>
      </c>
      <c r="C53">
        <v>1</v>
      </c>
      <c r="D53" t="e">
        <f t="shared" si="0"/>
        <v>#REF!</v>
      </c>
    </row>
    <row r="54" spans="1:4" x14ac:dyDescent="0.3">
      <c r="A54" t="e">
        <f>ROW(#REF!)</f>
        <v>#REF!</v>
      </c>
      <c r="B54" t="e">
        <f>IF( SUBTOTAL(103,#REF!) &gt; 0, 1, 0)</f>
        <v>#REF!</v>
      </c>
      <c r="C54">
        <v>1</v>
      </c>
      <c r="D54" t="e">
        <f t="shared" si="0"/>
        <v>#REF!</v>
      </c>
    </row>
    <row r="55" spans="1:4" x14ac:dyDescent="0.3">
      <c r="A55" t="e">
        <f>ROW(#REF!)</f>
        <v>#REF!</v>
      </c>
      <c r="B55" t="e">
        <f>IF( SUBTOTAL(103,#REF!) &gt; 0, 1, 0)</f>
        <v>#REF!</v>
      </c>
      <c r="C55">
        <v>1</v>
      </c>
      <c r="D55" t="e">
        <f t="shared" si="0"/>
        <v>#REF!</v>
      </c>
    </row>
    <row r="56" spans="1:4" x14ac:dyDescent="0.3">
      <c r="A56" t="e">
        <f>ROW(#REF!)</f>
        <v>#REF!</v>
      </c>
      <c r="B56" t="e">
        <f>IF( SUBTOTAL(103,#REF!) &gt; 0, 1, 0)</f>
        <v>#REF!</v>
      </c>
      <c r="C56">
        <v>1</v>
      </c>
      <c r="D56" t="e">
        <f t="shared" si="0"/>
        <v>#REF!</v>
      </c>
    </row>
    <row r="57" spans="1:4" x14ac:dyDescent="0.3">
      <c r="A57" t="e">
        <f>ROW(#REF!)</f>
        <v>#REF!</v>
      </c>
      <c r="B57" t="e">
        <f>IF( SUBTOTAL(103,#REF!) &gt; 0, 1, 0)</f>
        <v>#REF!</v>
      </c>
      <c r="C57">
        <v>1</v>
      </c>
      <c r="D57" t="e">
        <f t="shared" si="0"/>
        <v>#REF!</v>
      </c>
    </row>
    <row r="58" spans="1:4" x14ac:dyDescent="0.3">
      <c r="A58" t="e">
        <f>ROW(#REF!)</f>
        <v>#REF!</v>
      </c>
      <c r="B58" t="e">
        <f>IF( SUBTOTAL(103,#REF!) &gt; 0, 1, 0)</f>
        <v>#REF!</v>
      </c>
      <c r="C58">
        <v>1</v>
      </c>
      <c r="D58" t="e">
        <f t="shared" si="0"/>
        <v>#REF!</v>
      </c>
    </row>
    <row r="59" spans="1:4" x14ac:dyDescent="0.3">
      <c r="A59" t="e">
        <f>ROW(#REF!)</f>
        <v>#REF!</v>
      </c>
      <c r="B59" t="e">
        <f>IF( SUBTOTAL(103,#REF!) &gt; 0, 1, 0)</f>
        <v>#REF!</v>
      </c>
      <c r="C59">
        <v>1</v>
      </c>
      <c r="D59" t="e">
        <f t="shared" si="0"/>
        <v>#REF!</v>
      </c>
    </row>
    <row r="60" spans="1:4" x14ac:dyDescent="0.3">
      <c r="A60" t="e">
        <f>ROW(#REF!)</f>
        <v>#REF!</v>
      </c>
      <c r="B60" t="e">
        <f>IF( SUBTOTAL(103,#REF!) &gt; 0, 1, 0)</f>
        <v>#REF!</v>
      </c>
      <c r="C60">
        <v>1</v>
      </c>
      <c r="D60" t="e">
        <f t="shared" si="0"/>
        <v>#REF!</v>
      </c>
    </row>
    <row r="61" spans="1:4" x14ac:dyDescent="0.3">
      <c r="A61" t="e">
        <f>ROW(#REF!)</f>
        <v>#REF!</v>
      </c>
      <c r="B61" t="e">
        <f>IF( SUBTOTAL(103,#REF!) &gt; 0, 1, 0)</f>
        <v>#REF!</v>
      </c>
      <c r="C61">
        <v>1</v>
      </c>
      <c r="D61" t="e">
        <f t="shared" si="0"/>
        <v>#REF!</v>
      </c>
    </row>
    <row r="62" spans="1:4" x14ac:dyDescent="0.3">
      <c r="A62" t="e">
        <f>ROW(#REF!)</f>
        <v>#REF!</v>
      </c>
      <c r="B62" t="e">
        <f>IF( SUBTOTAL(103,#REF!) &gt; 0, 1, 0)</f>
        <v>#REF!</v>
      </c>
      <c r="C62">
        <v>1</v>
      </c>
      <c r="D62" t="e">
        <f t="shared" si="0"/>
        <v>#REF!</v>
      </c>
    </row>
    <row r="63" spans="1:4" x14ac:dyDescent="0.3">
      <c r="A63" t="e">
        <f>ROW(#REF!)</f>
        <v>#REF!</v>
      </c>
      <c r="B63" t="e">
        <f>IF( SUBTOTAL(103,#REF!) &gt; 0, 1, 0)</f>
        <v>#REF!</v>
      </c>
      <c r="C63">
        <v>1</v>
      </c>
      <c r="D63" t="e">
        <f t="shared" si="0"/>
        <v>#REF!</v>
      </c>
    </row>
    <row r="64" spans="1:4" x14ac:dyDescent="0.3">
      <c r="A64" t="e">
        <f>ROW(#REF!)</f>
        <v>#REF!</v>
      </c>
      <c r="B64" t="e">
        <f>IF( SUBTOTAL(103,#REF!) &gt; 0, 1, 0)</f>
        <v>#REF!</v>
      </c>
      <c r="C64">
        <v>1</v>
      </c>
      <c r="D64" t="e">
        <f t="shared" si="0"/>
        <v>#REF!</v>
      </c>
    </row>
    <row r="65" spans="1:4" x14ac:dyDescent="0.3">
      <c r="A65" t="e">
        <f>ROW(#REF!)</f>
        <v>#REF!</v>
      </c>
      <c r="B65" t="e">
        <f>IF( SUBTOTAL(103,#REF!) &gt; 0, 1, 0)</f>
        <v>#REF!</v>
      </c>
      <c r="C65">
        <v>1</v>
      </c>
      <c r="D65" t="e">
        <f t="shared" si="0"/>
        <v>#REF!</v>
      </c>
    </row>
    <row r="66" spans="1:4" x14ac:dyDescent="0.3">
      <c r="A66" t="e">
        <f>ROW(#REF!)</f>
        <v>#REF!</v>
      </c>
      <c r="B66" t="e">
        <f>IF( SUBTOTAL(103,#REF!) &gt; 0, 1, 0)</f>
        <v>#REF!</v>
      </c>
      <c r="C66">
        <v>1</v>
      </c>
      <c r="D66" t="e">
        <f t="shared" ref="D66:D129" si="1">IF($B66=$C66, 0, 1)</f>
        <v>#REF!</v>
      </c>
    </row>
    <row r="67" spans="1:4" x14ac:dyDescent="0.3">
      <c r="A67" t="e">
        <f>ROW(#REF!)</f>
        <v>#REF!</v>
      </c>
      <c r="B67" t="e">
        <f>IF( SUBTOTAL(103,#REF!) &gt; 0, 1, 0)</f>
        <v>#REF!</v>
      </c>
      <c r="C67">
        <v>1</v>
      </c>
      <c r="D67" t="e">
        <f t="shared" si="1"/>
        <v>#REF!</v>
      </c>
    </row>
    <row r="68" spans="1:4" x14ac:dyDescent="0.3">
      <c r="A68" t="e">
        <f>ROW(#REF!)</f>
        <v>#REF!</v>
      </c>
      <c r="B68" t="e">
        <f>IF( SUBTOTAL(103,#REF!) &gt; 0, 1, 0)</f>
        <v>#REF!</v>
      </c>
      <c r="C68">
        <v>1</v>
      </c>
      <c r="D68" t="e">
        <f t="shared" si="1"/>
        <v>#REF!</v>
      </c>
    </row>
    <row r="69" spans="1:4" x14ac:dyDescent="0.3">
      <c r="A69" t="e">
        <f>ROW(#REF!)</f>
        <v>#REF!</v>
      </c>
      <c r="B69" t="e">
        <f>IF( SUBTOTAL(103,#REF!) &gt; 0, 1, 0)</f>
        <v>#REF!</v>
      </c>
      <c r="C69">
        <v>1</v>
      </c>
      <c r="D69" t="e">
        <f t="shared" si="1"/>
        <v>#REF!</v>
      </c>
    </row>
    <row r="70" spans="1:4" x14ac:dyDescent="0.3">
      <c r="A70" t="e">
        <f>ROW(#REF!)</f>
        <v>#REF!</v>
      </c>
      <c r="B70" t="e">
        <f>IF( SUBTOTAL(103,#REF!) &gt; 0, 1, 0)</f>
        <v>#REF!</v>
      </c>
      <c r="C70">
        <v>1</v>
      </c>
      <c r="D70" t="e">
        <f t="shared" si="1"/>
        <v>#REF!</v>
      </c>
    </row>
    <row r="71" spans="1:4" x14ac:dyDescent="0.3">
      <c r="A71" t="e">
        <f>ROW(#REF!)</f>
        <v>#REF!</v>
      </c>
      <c r="B71" t="e">
        <f>IF( SUBTOTAL(103,#REF!) &gt; 0, 1, 0)</f>
        <v>#REF!</v>
      </c>
      <c r="C71">
        <v>1</v>
      </c>
      <c r="D71" t="e">
        <f t="shared" si="1"/>
        <v>#REF!</v>
      </c>
    </row>
    <row r="72" spans="1:4" x14ac:dyDescent="0.3">
      <c r="A72" t="e">
        <f>ROW(#REF!)</f>
        <v>#REF!</v>
      </c>
      <c r="B72" t="e">
        <f>IF( SUBTOTAL(103,#REF!) &gt; 0, 1, 0)</f>
        <v>#REF!</v>
      </c>
      <c r="C72">
        <v>1</v>
      </c>
      <c r="D72" t="e">
        <f t="shared" si="1"/>
        <v>#REF!</v>
      </c>
    </row>
    <row r="73" spans="1:4" x14ac:dyDescent="0.3">
      <c r="A73" t="e">
        <f>ROW(#REF!)</f>
        <v>#REF!</v>
      </c>
      <c r="B73" t="e">
        <f>IF( SUBTOTAL(103,#REF!) &gt; 0, 1, 0)</f>
        <v>#REF!</v>
      </c>
      <c r="C73">
        <v>1</v>
      </c>
      <c r="D73" t="e">
        <f t="shared" si="1"/>
        <v>#REF!</v>
      </c>
    </row>
    <row r="74" spans="1:4" x14ac:dyDescent="0.3">
      <c r="A74" t="e">
        <f>ROW(#REF!)</f>
        <v>#REF!</v>
      </c>
      <c r="B74" t="e">
        <f>IF( SUBTOTAL(103,#REF!) &gt; 0, 1, 0)</f>
        <v>#REF!</v>
      </c>
      <c r="C74">
        <v>1</v>
      </c>
      <c r="D74" t="e">
        <f t="shared" si="1"/>
        <v>#REF!</v>
      </c>
    </row>
    <row r="75" spans="1:4" x14ac:dyDescent="0.3">
      <c r="A75" t="e">
        <f>ROW(#REF!)</f>
        <v>#REF!</v>
      </c>
      <c r="B75" t="e">
        <f>IF( SUBTOTAL(103,#REF!) &gt; 0, 1, 0)</f>
        <v>#REF!</v>
      </c>
      <c r="C75">
        <v>1</v>
      </c>
      <c r="D75" t="e">
        <f t="shared" si="1"/>
        <v>#REF!</v>
      </c>
    </row>
    <row r="76" spans="1:4" x14ac:dyDescent="0.3">
      <c r="A76" t="e">
        <f>ROW(#REF!)</f>
        <v>#REF!</v>
      </c>
      <c r="B76" t="e">
        <f>IF( SUBTOTAL(103,#REF!) &gt; 0, 1, 0)</f>
        <v>#REF!</v>
      </c>
      <c r="C76">
        <v>1</v>
      </c>
      <c r="D76" t="e">
        <f t="shared" si="1"/>
        <v>#REF!</v>
      </c>
    </row>
    <row r="77" spans="1:4" x14ac:dyDescent="0.3">
      <c r="A77" t="e">
        <f>ROW(#REF!)</f>
        <v>#REF!</v>
      </c>
      <c r="B77" t="e">
        <f>IF( SUBTOTAL(103,#REF!) &gt; 0, 1, 0)</f>
        <v>#REF!</v>
      </c>
      <c r="C77">
        <v>1</v>
      </c>
      <c r="D77" t="e">
        <f t="shared" si="1"/>
        <v>#REF!</v>
      </c>
    </row>
    <row r="78" spans="1:4" x14ac:dyDescent="0.3">
      <c r="A78" t="e">
        <f>ROW(#REF!)</f>
        <v>#REF!</v>
      </c>
      <c r="B78" t="e">
        <f>IF( SUBTOTAL(103,#REF!) &gt; 0, 1, 0)</f>
        <v>#REF!</v>
      </c>
      <c r="C78">
        <v>1</v>
      </c>
      <c r="D78" t="e">
        <f t="shared" si="1"/>
        <v>#REF!</v>
      </c>
    </row>
    <row r="79" spans="1:4" x14ac:dyDescent="0.3">
      <c r="A79" t="e">
        <f>ROW(#REF!)</f>
        <v>#REF!</v>
      </c>
      <c r="B79" t="e">
        <f>IF( SUBTOTAL(103,#REF!) &gt; 0, 1, 0)</f>
        <v>#REF!</v>
      </c>
      <c r="C79">
        <v>1</v>
      </c>
      <c r="D79" t="e">
        <f t="shared" si="1"/>
        <v>#REF!</v>
      </c>
    </row>
    <row r="80" spans="1:4" x14ac:dyDescent="0.3">
      <c r="A80" t="e">
        <f>ROW(#REF!)</f>
        <v>#REF!</v>
      </c>
      <c r="B80" t="e">
        <f>IF( SUBTOTAL(103,#REF!) &gt; 0, 1, 0)</f>
        <v>#REF!</v>
      </c>
      <c r="C80">
        <v>1</v>
      </c>
      <c r="D80" t="e">
        <f t="shared" si="1"/>
        <v>#REF!</v>
      </c>
    </row>
    <row r="81" spans="1:4" x14ac:dyDescent="0.3">
      <c r="A81" t="e">
        <f>ROW(#REF!)</f>
        <v>#REF!</v>
      </c>
      <c r="B81" t="e">
        <f>IF( SUBTOTAL(103,#REF!) &gt; 0, 1, 0)</f>
        <v>#REF!</v>
      </c>
      <c r="C81">
        <v>1</v>
      </c>
      <c r="D81" t="e">
        <f t="shared" si="1"/>
        <v>#REF!</v>
      </c>
    </row>
    <row r="82" spans="1:4" x14ac:dyDescent="0.3">
      <c r="A82" t="e">
        <f>ROW(#REF!)</f>
        <v>#REF!</v>
      </c>
      <c r="B82" t="e">
        <f>IF( SUBTOTAL(103,#REF!) &gt; 0, 1, 0)</f>
        <v>#REF!</v>
      </c>
      <c r="C82">
        <v>1</v>
      </c>
      <c r="D82" t="e">
        <f t="shared" si="1"/>
        <v>#REF!</v>
      </c>
    </row>
    <row r="83" spans="1:4" x14ac:dyDescent="0.3">
      <c r="A83" t="e">
        <f>ROW(#REF!)</f>
        <v>#REF!</v>
      </c>
      <c r="B83" t="e">
        <f>IF( SUBTOTAL(103,#REF!) &gt; 0, 1, 0)</f>
        <v>#REF!</v>
      </c>
      <c r="C83">
        <v>1</v>
      </c>
      <c r="D83" t="e">
        <f t="shared" si="1"/>
        <v>#REF!</v>
      </c>
    </row>
    <row r="84" spans="1:4" x14ac:dyDescent="0.3">
      <c r="A84" t="e">
        <f>ROW(#REF!)</f>
        <v>#REF!</v>
      </c>
      <c r="B84" t="e">
        <f>IF( SUBTOTAL(103,#REF!) &gt; 0, 1, 0)</f>
        <v>#REF!</v>
      </c>
      <c r="C84">
        <v>1</v>
      </c>
      <c r="D84" t="e">
        <f t="shared" si="1"/>
        <v>#REF!</v>
      </c>
    </row>
    <row r="85" spans="1:4" x14ac:dyDescent="0.3">
      <c r="A85" t="e">
        <f>ROW(#REF!)</f>
        <v>#REF!</v>
      </c>
      <c r="B85" t="e">
        <f>IF( SUBTOTAL(103,#REF!) &gt; 0, 1, 0)</f>
        <v>#REF!</v>
      </c>
      <c r="C85">
        <v>1</v>
      </c>
      <c r="D85" t="e">
        <f t="shared" si="1"/>
        <v>#REF!</v>
      </c>
    </row>
    <row r="86" spans="1:4" x14ac:dyDescent="0.3">
      <c r="A86" t="e">
        <f>ROW(#REF!)</f>
        <v>#REF!</v>
      </c>
      <c r="B86" t="e">
        <f>IF( SUBTOTAL(103,#REF!) &gt; 0, 1, 0)</f>
        <v>#REF!</v>
      </c>
      <c r="C86">
        <v>1</v>
      </c>
      <c r="D86" t="e">
        <f t="shared" si="1"/>
        <v>#REF!</v>
      </c>
    </row>
    <row r="87" spans="1:4" x14ac:dyDescent="0.3">
      <c r="A87" t="e">
        <f>ROW(#REF!)</f>
        <v>#REF!</v>
      </c>
      <c r="B87" t="e">
        <f>IF( SUBTOTAL(103,#REF!) &gt; 0, 1, 0)</f>
        <v>#REF!</v>
      </c>
      <c r="C87">
        <v>1</v>
      </c>
      <c r="D87" t="e">
        <f t="shared" si="1"/>
        <v>#REF!</v>
      </c>
    </row>
    <row r="88" spans="1:4" x14ac:dyDescent="0.3">
      <c r="A88" t="e">
        <f>ROW(#REF!)</f>
        <v>#REF!</v>
      </c>
      <c r="B88" t="e">
        <f>IF( SUBTOTAL(103,#REF!) &gt; 0, 1, 0)</f>
        <v>#REF!</v>
      </c>
      <c r="C88">
        <v>1</v>
      </c>
      <c r="D88" t="e">
        <f t="shared" si="1"/>
        <v>#REF!</v>
      </c>
    </row>
    <row r="89" spans="1:4" x14ac:dyDescent="0.3">
      <c r="A89" t="e">
        <f>ROW(#REF!)</f>
        <v>#REF!</v>
      </c>
      <c r="B89" t="e">
        <f>IF( SUBTOTAL(103,#REF!) &gt; 0, 1, 0)</f>
        <v>#REF!</v>
      </c>
      <c r="C89">
        <v>1</v>
      </c>
      <c r="D89" t="e">
        <f t="shared" si="1"/>
        <v>#REF!</v>
      </c>
    </row>
    <row r="90" spans="1:4" x14ac:dyDescent="0.3">
      <c r="A90" t="e">
        <f>ROW(#REF!)</f>
        <v>#REF!</v>
      </c>
      <c r="B90" t="e">
        <f>IF( SUBTOTAL(103,#REF!) &gt; 0, 1, 0)</f>
        <v>#REF!</v>
      </c>
      <c r="C90">
        <v>1</v>
      </c>
      <c r="D90" t="e">
        <f t="shared" si="1"/>
        <v>#REF!</v>
      </c>
    </row>
    <row r="91" spans="1:4" x14ac:dyDescent="0.3">
      <c r="A91" t="e">
        <f>ROW(#REF!)</f>
        <v>#REF!</v>
      </c>
      <c r="B91" t="e">
        <f>IF( SUBTOTAL(103,#REF!) &gt; 0, 1, 0)</f>
        <v>#REF!</v>
      </c>
      <c r="C91">
        <v>1</v>
      </c>
      <c r="D91" t="e">
        <f t="shared" si="1"/>
        <v>#REF!</v>
      </c>
    </row>
    <row r="92" spans="1:4" x14ac:dyDescent="0.3">
      <c r="A92" t="e">
        <f>ROW(#REF!)</f>
        <v>#REF!</v>
      </c>
      <c r="B92" t="e">
        <f>IF( SUBTOTAL(103,#REF!) &gt; 0, 1, 0)</f>
        <v>#REF!</v>
      </c>
      <c r="C92">
        <v>1</v>
      </c>
      <c r="D92" t="e">
        <f t="shared" si="1"/>
        <v>#REF!</v>
      </c>
    </row>
    <row r="93" spans="1:4" x14ac:dyDescent="0.3">
      <c r="A93" t="e">
        <f>ROW(#REF!)</f>
        <v>#REF!</v>
      </c>
      <c r="B93" t="e">
        <f>IF( SUBTOTAL(103,#REF!) &gt; 0, 1, 0)</f>
        <v>#REF!</v>
      </c>
      <c r="C93">
        <v>1</v>
      </c>
      <c r="D93" t="e">
        <f t="shared" si="1"/>
        <v>#REF!</v>
      </c>
    </row>
    <row r="94" spans="1:4" x14ac:dyDescent="0.3">
      <c r="A94" t="e">
        <f>ROW(#REF!)</f>
        <v>#REF!</v>
      </c>
      <c r="B94" t="e">
        <f>IF( SUBTOTAL(103,#REF!) &gt; 0, 1, 0)</f>
        <v>#REF!</v>
      </c>
      <c r="C94">
        <v>1</v>
      </c>
      <c r="D94" t="e">
        <f t="shared" si="1"/>
        <v>#REF!</v>
      </c>
    </row>
    <row r="95" spans="1:4" x14ac:dyDescent="0.3">
      <c r="A95" t="e">
        <f>ROW(#REF!)</f>
        <v>#REF!</v>
      </c>
      <c r="B95" t="e">
        <f>IF( SUBTOTAL(103,#REF!) &gt; 0, 1, 0)</f>
        <v>#REF!</v>
      </c>
      <c r="C95">
        <v>1</v>
      </c>
      <c r="D95" t="e">
        <f t="shared" si="1"/>
        <v>#REF!</v>
      </c>
    </row>
    <row r="96" spans="1:4" x14ac:dyDescent="0.3">
      <c r="A96" t="e">
        <f>ROW(#REF!)</f>
        <v>#REF!</v>
      </c>
      <c r="B96" t="e">
        <f>IF( SUBTOTAL(103,#REF!) &gt; 0, 1, 0)</f>
        <v>#REF!</v>
      </c>
      <c r="C96">
        <v>1</v>
      </c>
      <c r="D96" t="e">
        <f t="shared" si="1"/>
        <v>#REF!</v>
      </c>
    </row>
    <row r="97" spans="1:4" x14ac:dyDescent="0.3">
      <c r="A97" t="e">
        <f>ROW(#REF!)</f>
        <v>#REF!</v>
      </c>
      <c r="B97" t="e">
        <f>IF( SUBTOTAL(103,#REF!) &gt; 0, 1, 0)</f>
        <v>#REF!</v>
      </c>
      <c r="C97">
        <v>1</v>
      </c>
      <c r="D97" t="e">
        <f t="shared" si="1"/>
        <v>#REF!</v>
      </c>
    </row>
    <row r="98" spans="1:4" x14ac:dyDescent="0.3">
      <c r="A98" t="e">
        <f>ROW(#REF!)</f>
        <v>#REF!</v>
      </c>
      <c r="B98" t="e">
        <f>IF( SUBTOTAL(103,#REF!) &gt; 0, 1, 0)</f>
        <v>#REF!</v>
      </c>
      <c r="C98">
        <v>1</v>
      </c>
      <c r="D98" t="e">
        <f t="shared" si="1"/>
        <v>#REF!</v>
      </c>
    </row>
    <row r="99" spans="1:4" x14ac:dyDescent="0.3">
      <c r="A99" t="e">
        <f>ROW(#REF!)</f>
        <v>#REF!</v>
      </c>
      <c r="B99" t="e">
        <f>IF( SUBTOTAL(103,#REF!) &gt; 0, 1, 0)</f>
        <v>#REF!</v>
      </c>
      <c r="C99">
        <v>1</v>
      </c>
      <c r="D99" t="e">
        <f t="shared" si="1"/>
        <v>#REF!</v>
      </c>
    </row>
    <row r="100" spans="1:4" x14ac:dyDescent="0.3">
      <c r="A100" t="e">
        <f>ROW(#REF!)</f>
        <v>#REF!</v>
      </c>
      <c r="B100" t="e">
        <f>IF( SUBTOTAL(103,#REF!) &gt; 0, 1, 0)</f>
        <v>#REF!</v>
      </c>
      <c r="C100">
        <v>1</v>
      </c>
      <c r="D100" t="e">
        <f t="shared" si="1"/>
        <v>#REF!</v>
      </c>
    </row>
    <row r="101" spans="1:4" x14ac:dyDescent="0.3">
      <c r="A101" t="e">
        <f>ROW(#REF!)</f>
        <v>#REF!</v>
      </c>
      <c r="B101" t="e">
        <f>IF( SUBTOTAL(103,#REF!) &gt; 0, 1, 0)</f>
        <v>#REF!</v>
      </c>
      <c r="C101">
        <v>1</v>
      </c>
      <c r="D101" t="e">
        <f t="shared" si="1"/>
        <v>#REF!</v>
      </c>
    </row>
    <row r="102" spans="1:4" x14ac:dyDescent="0.3">
      <c r="A102" t="e">
        <f>ROW(#REF!)</f>
        <v>#REF!</v>
      </c>
      <c r="B102" t="e">
        <f>IF( SUBTOTAL(103,#REF!) &gt; 0, 1, 0)</f>
        <v>#REF!</v>
      </c>
      <c r="C102">
        <v>1</v>
      </c>
      <c r="D102" t="e">
        <f t="shared" si="1"/>
        <v>#REF!</v>
      </c>
    </row>
    <row r="103" spans="1:4" x14ac:dyDescent="0.3">
      <c r="A103" t="e">
        <f>ROW(#REF!)</f>
        <v>#REF!</v>
      </c>
      <c r="B103" t="e">
        <f>IF( SUBTOTAL(103,#REF!) &gt; 0, 1, 0)</f>
        <v>#REF!</v>
      </c>
      <c r="C103">
        <v>1</v>
      </c>
      <c r="D103" t="e">
        <f t="shared" si="1"/>
        <v>#REF!</v>
      </c>
    </row>
    <row r="104" spans="1:4" x14ac:dyDescent="0.3">
      <c r="A104" t="e">
        <f>ROW(#REF!)</f>
        <v>#REF!</v>
      </c>
      <c r="B104" t="e">
        <f>IF( SUBTOTAL(103,#REF!) &gt; 0, 1, 0)</f>
        <v>#REF!</v>
      </c>
      <c r="C104">
        <v>1</v>
      </c>
      <c r="D104" t="e">
        <f t="shared" si="1"/>
        <v>#REF!</v>
      </c>
    </row>
    <row r="105" spans="1:4" x14ac:dyDescent="0.3">
      <c r="A105" t="e">
        <f>ROW(#REF!)</f>
        <v>#REF!</v>
      </c>
      <c r="B105" t="e">
        <f>IF( SUBTOTAL(103,#REF!) &gt; 0, 1, 0)</f>
        <v>#REF!</v>
      </c>
      <c r="C105">
        <v>1</v>
      </c>
      <c r="D105" t="e">
        <f t="shared" si="1"/>
        <v>#REF!</v>
      </c>
    </row>
    <row r="106" spans="1:4" x14ac:dyDescent="0.3">
      <c r="A106" t="e">
        <f>ROW(#REF!)</f>
        <v>#REF!</v>
      </c>
      <c r="B106" t="e">
        <f>IF( SUBTOTAL(103,#REF!) &gt; 0, 1, 0)</f>
        <v>#REF!</v>
      </c>
      <c r="C106">
        <v>1</v>
      </c>
      <c r="D106" t="e">
        <f t="shared" si="1"/>
        <v>#REF!</v>
      </c>
    </row>
    <row r="107" spans="1:4" x14ac:dyDescent="0.3">
      <c r="A107" t="e">
        <f>ROW(#REF!)</f>
        <v>#REF!</v>
      </c>
      <c r="B107" t="e">
        <f>IF( SUBTOTAL(103,#REF!) &gt; 0, 1, 0)</f>
        <v>#REF!</v>
      </c>
      <c r="C107">
        <v>1</v>
      </c>
      <c r="D107" t="e">
        <f t="shared" si="1"/>
        <v>#REF!</v>
      </c>
    </row>
    <row r="108" spans="1:4" x14ac:dyDescent="0.3">
      <c r="A108" t="e">
        <f>ROW(#REF!)</f>
        <v>#REF!</v>
      </c>
      <c r="B108" t="e">
        <f>IF( SUBTOTAL(103,#REF!) &gt; 0, 1, 0)</f>
        <v>#REF!</v>
      </c>
      <c r="C108">
        <v>1</v>
      </c>
      <c r="D108" t="e">
        <f t="shared" si="1"/>
        <v>#REF!</v>
      </c>
    </row>
    <row r="109" spans="1:4" x14ac:dyDescent="0.3">
      <c r="A109" t="e">
        <f>ROW(#REF!)</f>
        <v>#REF!</v>
      </c>
      <c r="B109" t="e">
        <f>IF( SUBTOTAL(103,#REF!) &gt; 0, 1, 0)</f>
        <v>#REF!</v>
      </c>
      <c r="C109">
        <v>1</v>
      </c>
      <c r="D109" t="e">
        <f t="shared" si="1"/>
        <v>#REF!</v>
      </c>
    </row>
    <row r="110" spans="1:4" x14ac:dyDescent="0.3">
      <c r="A110" t="e">
        <f>ROW(#REF!)</f>
        <v>#REF!</v>
      </c>
      <c r="B110" t="e">
        <f>IF( SUBTOTAL(103,#REF!) &gt; 0, 1, 0)</f>
        <v>#REF!</v>
      </c>
      <c r="C110">
        <v>1</v>
      </c>
      <c r="D110" t="e">
        <f t="shared" si="1"/>
        <v>#REF!</v>
      </c>
    </row>
    <row r="111" spans="1:4" x14ac:dyDescent="0.3">
      <c r="A111" t="e">
        <f>ROW(#REF!)</f>
        <v>#REF!</v>
      </c>
      <c r="B111" t="e">
        <f>IF( SUBTOTAL(103,#REF!) &gt; 0, 1, 0)</f>
        <v>#REF!</v>
      </c>
      <c r="C111">
        <v>1</v>
      </c>
      <c r="D111" t="e">
        <f t="shared" si="1"/>
        <v>#REF!</v>
      </c>
    </row>
    <row r="112" spans="1:4" x14ac:dyDescent="0.3">
      <c r="A112" t="e">
        <f>ROW(#REF!)</f>
        <v>#REF!</v>
      </c>
      <c r="B112" t="e">
        <f>IF( SUBTOTAL(103,#REF!) &gt; 0, 1, 0)</f>
        <v>#REF!</v>
      </c>
      <c r="C112">
        <v>1</v>
      </c>
      <c r="D112" t="e">
        <f t="shared" si="1"/>
        <v>#REF!</v>
      </c>
    </row>
    <row r="113" spans="1:4" x14ac:dyDescent="0.3">
      <c r="A113" t="e">
        <f>ROW(#REF!)</f>
        <v>#REF!</v>
      </c>
      <c r="B113" t="e">
        <f>IF( SUBTOTAL(103,#REF!) &gt; 0, 1, 0)</f>
        <v>#REF!</v>
      </c>
      <c r="C113">
        <v>1</v>
      </c>
      <c r="D113" t="e">
        <f t="shared" si="1"/>
        <v>#REF!</v>
      </c>
    </row>
    <row r="114" spans="1:4" x14ac:dyDescent="0.3">
      <c r="A114" t="e">
        <f>ROW(#REF!)</f>
        <v>#REF!</v>
      </c>
      <c r="B114" t="e">
        <f>IF( SUBTOTAL(103,#REF!) &gt; 0, 1, 0)</f>
        <v>#REF!</v>
      </c>
      <c r="C114">
        <v>1</v>
      </c>
      <c r="D114" t="e">
        <f t="shared" si="1"/>
        <v>#REF!</v>
      </c>
    </row>
    <row r="115" spans="1:4" x14ac:dyDescent="0.3">
      <c r="A115" t="e">
        <f>ROW(#REF!)</f>
        <v>#REF!</v>
      </c>
      <c r="B115" t="e">
        <f>IF( SUBTOTAL(103,#REF!) &gt; 0, 1, 0)</f>
        <v>#REF!</v>
      </c>
      <c r="C115">
        <v>1</v>
      </c>
      <c r="D115" t="e">
        <f t="shared" si="1"/>
        <v>#REF!</v>
      </c>
    </row>
    <row r="116" spans="1:4" x14ac:dyDescent="0.3">
      <c r="A116" t="e">
        <f>ROW(#REF!)</f>
        <v>#REF!</v>
      </c>
      <c r="B116" t="e">
        <f>IF( SUBTOTAL(103,#REF!) &gt; 0, 1, 0)</f>
        <v>#REF!</v>
      </c>
      <c r="C116">
        <v>1</v>
      </c>
      <c r="D116" t="e">
        <f t="shared" si="1"/>
        <v>#REF!</v>
      </c>
    </row>
    <row r="117" spans="1:4" x14ac:dyDescent="0.3">
      <c r="A117" t="e">
        <f>ROW(#REF!)</f>
        <v>#REF!</v>
      </c>
      <c r="B117" t="e">
        <f>IF( SUBTOTAL(103,#REF!) &gt; 0, 1, 0)</f>
        <v>#REF!</v>
      </c>
      <c r="C117">
        <v>1</v>
      </c>
      <c r="D117" t="e">
        <f t="shared" si="1"/>
        <v>#REF!</v>
      </c>
    </row>
    <row r="118" spans="1:4" x14ac:dyDescent="0.3">
      <c r="A118" t="e">
        <f>ROW(#REF!)</f>
        <v>#REF!</v>
      </c>
      <c r="B118" t="e">
        <f>IF( SUBTOTAL(103,#REF!) &gt; 0, 1, 0)</f>
        <v>#REF!</v>
      </c>
      <c r="C118">
        <v>1</v>
      </c>
      <c r="D118" t="e">
        <f t="shared" si="1"/>
        <v>#REF!</v>
      </c>
    </row>
    <row r="119" spans="1:4" x14ac:dyDescent="0.3">
      <c r="A119" t="e">
        <f>ROW(#REF!)</f>
        <v>#REF!</v>
      </c>
      <c r="B119" t="e">
        <f>IF( SUBTOTAL(103,#REF!) &gt; 0, 1, 0)</f>
        <v>#REF!</v>
      </c>
      <c r="C119">
        <v>1</v>
      </c>
      <c r="D119" t="e">
        <f t="shared" si="1"/>
        <v>#REF!</v>
      </c>
    </row>
    <row r="120" spans="1:4" x14ac:dyDescent="0.3">
      <c r="A120" t="e">
        <f>ROW(#REF!)</f>
        <v>#REF!</v>
      </c>
      <c r="B120" t="e">
        <f>IF( SUBTOTAL(103,#REF!) &gt; 0, 1, 0)</f>
        <v>#REF!</v>
      </c>
      <c r="C120">
        <v>1</v>
      </c>
      <c r="D120" t="e">
        <f t="shared" si="1"/>
        <v>#REF!</v>
      </c>
    </row>
    <row r="121" spans="1:4" x14ac:dyDescent="0.3">
      <c r="A121" t="e">
        <f>ROW(#REF!)</f>
        <v>#REF!</v>
      </c>
      <c r="B121" t="e">
        <f>IF( SUBTOTAL(103,#REF!) &gt; 0, 1, 0)</f>
        <v>#REF!</v>
      </c>
      <c r="C121">
        <v>1</v>
      </c>
      <c r="D121" t="e">
        <f t="shared" si="1"/>
        <v>#REF!</v>
      </c>
    </row>
    <row r="122" spans="1:4" x14ac:dyDescent="0.3">
      <c r="A122" t="e">
        <f>ROW(#REF!)</f>
        <v>#REF!</v>
      </c>
      <c r="B122" t="e">
        <f>IF( SUBTOTAL(103,#REF!) &gt; 0, 1, 0)</f>
        <v>#REF!</v>
      </c>
      <c r="C122">
        <v>1</v>
      </c>
      <c r="D122" t="e">
        <f t="shared" si="1"/>
        <v>#REF!</v>
      </c>
    </row>
    <row r="123" spans="1:4" x14ac:dyDescent="0.3">
      <c r="A123" t="e">
        <f>ROW(#REF!)</f>
        <v>#REF!</v>
      </c>
      <c r="B123" t="e">
        <f>IF( SUBTOTAL(103,#REF!) &gt; 0, 1, 0)</f>
        <v>#REF!</v>
      </c>
      <c r="C123">
        <v>1</v>
      </c>
      <c r="D123" t="e">
        <f t="shared" si="1"/>
        <v>#REF!</v>
      </c>
    </row>
    <row r="124" spans="1:4" x14ac:dyDescent="0.3">
      <c r="A124" t="e">
        <f>ROW(#REF!)</f>
        <v>#REF!</v>
      </c>
      <c r="B124" t="e">
        <f>IF( SUBTOTAL(103,#REF!) &gt; 0, 1, 0)</f>
        <v>#REF!</v>
      </c>
      <c r="C124">
        <v>1</v>
      </c>
      <c r="D124" t="e">
        <f t="shared" si="1"/>
        <v>#REF!</v>
      </c>
    </row>
    <row r="125" spans="1:4" x14ac:dyDescent="0.3">
      <c r="A125" t="e">
        <f>ROW(#REF!)</f>
        <v>#REF!</v>
      </c>
      <c r="B125" t="e">
        <f>IF( SUBTOTAL(103,#REF!) &gt; 0, 1, 0)</f>
        <v>#REF!</v>
      </c>
      <c r="C125">
        <v>1</v>
      </c>
      <c r="D125" t="e">
        <f t="shared" si="1"/>
        <v>#REF!</v>
      </c>
    </row>
    <row r="126" spans="1:4" x14ac:dyDescent="0.3">
      <c r="A126" t="e">
        <f>ROW(#REF!)</f>
        <v>#REF!</v>
      </c>
      <c r="B126" t="e">
        <f>IF( SUBTOTAL(103,#REF!) &gt; 0, 1, 0)</f>
        <v>#REF!</v>
      </c>
      <c r="C126">
        <v>1</v>
      </c>
      <c r="D126" t="e">
        <f t="shared" si="1"/>
        <v>#REF!</v>
      </c>
    </row>
    <row r="127" spans="1:4" x14ac:dyDescent="0.3">
      <c r="A127" t="e">
        <f>ROW(#REF!)</f>
        <v>#REF!</v>
      </c>
      <c r="B127" t="e">
        <f>IF( SUBTOTAL(103,#REF!) &gt; 0, 1, 0)</f>
        <v>#REF!</v>
      </c>
      <c r="C127">
        <v>1</v>
      </c>
      <c r="D127" t="e">
        <f t="shared" si="1"/>
        <v>#REF!</v>
      </c>
    </row>
    <row r="128" spans="1:4" x14ac:dyDescent="0.3">
      <c r="A128" t="e">
        <f>ROW(#REF!)</f>
        <v>#REF!</v>
      </c>
      <c r="B128" t="e">
        <f>IF( SUBTOTAL(103,#REF!) &gt; 0, 1, 0)</f>
        <v>#REF!</v>
      </c>
      <c r="C128">
        <v>1</v>
      </c>
      <c r="D128" t="e">
        <f t="shared" si="1"/>
        <v>#REF!</v>
      </c>
    </row>
    <row r="129" spans="1:4" x14ac:dyDescent="0.3">
      <c r="A129" t="e">
        <f>ROW(#REF!)</f>
        <v>#REF!</v>
      </c>
      <c r="B129" t="e">
        <f>IF( SUBTOTAL(103,#REF!) &gt; 0, 1, 0)</f>
        <v>#REF!</v>
      </c>
      <c r="C129">
        <v>1</v>
      </c>
      <c r="D129" t="e">
        <f t="shared" si="1"/>
        <v>#REF!</v>
      </c>
    </row>
    <row r="130" spans="1:4" x14ac:dyDescent="0.3">
      <c r="A130" t="e">
        <f>ROW(#REF!)</f>
        <v>#REF!</v>
      </c>
      <c r="B130" t="e">
        <f>IF( SUBTOTAL(103,#REF!) &gt; 0, 1, 0)</f>
        <v>#REF!</v>
      </c>
      <c r="C130">
        <v>1</v>
      </c>
      <c r="D130" t="e">
        <f t="shared" ref="D130:D193" si="2">IF($B130=$C130, 0, 1)</f>
        <v>#REF!</v>
      </c>
    </row>
    <row r="131" spans="1:4" x14ac:dyDescent="0.3">
      <c r="A131" t="e">
        <f>ROW(#REF!)</f>
        <v>#REF!</v>
      </c>
      <c r="B131" t="e">
        <f>IF( SUBTOTAL(103,#REF!) &gt; 0, 1, 0)</f>
        <v>#REF!</v>
      </c>
      <c r="C131">
        <v>1</v>
      </c>
      <c r="D131" t="e">
        <f t="shared" si="2"/>
        <v>#REF!</v>
      </c>
    </row>
    <row r="132" spans="1:4" x14ac:dyDescent="0.3">
      <c r="A132" t="e">
        <f>ROW(#REF!)</f>
        <v>#REF!</v>
      </c>
      <c r="B132" t="e">
        <f>IF( SUBTOTAL(103,#REF!) &gt; 0, 1, 0)</f>
        <v>#REF!</v>
      </c>
      <c r="C132">
        <v>1</v>
      </c>
      <c r="D132" t="e">
        <f t="shared" si="2"/>
        <v>#REF!</v>
      </c>
    </row>
    <row r="133" spans="1:4" x14ac:dyDescent="0.3">
      <c r="A133" t="e">
        <f>ROW(#REF!)</f>
        <v>#REF!</v>
      </c>
      <c r="B133" t="e">
        <f>IF( SUBTOTAL(103,#REF!) &gt; 0, 1, 0)</f>
        <v>#REF!</v>
      </c>
      <c r="C133">
        <v>1</v>
      </c>
      <c r="D133" t="e">
        <f t="shared" si="2"/>
        <v>#REF!</v>
      </c>
    </row>
    <row r="134" spans="1:4" x14ac:dyDescent="0.3">
      <c r="A134" t="e">
        <f>ROW(#REF!)</f>
        <v>#REF!</v>
      </c>
      <c r="B134" t="e">
        <f>IF( SUBTOTAL(103,#REF!) &gt; 0, 1, 0)</f>
        <v>#REF!</v>
      </c>
      <c r="C134">
        <v>1</v>
      </c>
      <c r="D134" t="e">
        <f t="shared" si="2"/>
        <v>#REF!</v>
      </c>
    </row>
    <row r="135" spans="1:4" x14ac:dyDescent="0.3">
      <c r="A135" t="e">
        <f>ROW(#REF!)</f>
        <v>#REF!</v>
      </c>
      <c r="B135" t="e">
        <f>IF( SUBTOTAL(103,#REF!) &gt; 0, 1, 0)</f>
        <v>#REF!</v>
      </c>
      <c r="C135">
        <v>1</v>
      </c>
      <c r="D135" t="e">
        <f t="shared" si="2"/>
        <v>#REF!</v>
      </c>
    </row>
    <row r="136" spans="1:4" x14ac:dyDescent="0.3">
      <c r="A136" t="e">
        <f>ROW(#REF!)</f>
        <v>#REF!</v>
      </c>
      <c r="B136" t="e">
        <f>IF( SUBTOTAL(103,#REF!) &gt; 0, 1, 0)</f>
        <v>#REF!</v>
      </c>
      <c r="C136">
        <v>1</v>
      </c>
      <c r="D136" t="e">
        <f t="shared" si="2"/>
        <v>#REF!</v>
      </c>
    </row>
    <row r="137" spans="1:4" x14ac:dyDescent="0.3">
      <c r="A137" t="e">
        <f>ROW(#REF!)</f>
        <v>#REF!</v>
      </c>
      <c r="B137" t="e">
        <f>IF( SUBTOTAL(103,#REF!) &gt; 0, 1, 0)</f>
        <v>#REF!</v>
      </c>
      <c r="C137">
        <v>1</v>
      </c>
      <c r="D137" t="e">
        <f t="shared" si="2"/>
        <v>#REF!</v>
      </c>
    </row>
    <row r="138" spans="1:4" x14ac:dyDescent="0.3">
      <c r="A138" t="e">
        <f>ROW(#REF!)</f>
        <v>#REF!</v>
      </c>
      <c r="B138" t="e">
        <f>IF( SUBTOTAL(103,#REF!) &gt; 0, 1, 0)</f>
        <v>#REF!</v>
      </c>
      <c r="C138">
        <v>1</v>
      </c>
      <c r="D138" t="e">
        <f t="shared" si="2"/>
        <v>#REF!</v>
      </c>
    </row>
    <row r="139" spans="1:4" x14ac:dyDescent="0.3">
      <c r="A139" t="e">
        <f>ROW(#REF!)</f>
        <v>#REF!</v>
      </c>
      <c r="B139" t="e">
        <f>IF( SUBTOTAL(103,#REF!) &gt; 0, 1, 0)</f>
        <v>#REF!</v>
      </c>
      <c r="C139">
        <v>1</v>
      </c>
      <c r="D139" t="e">
        <f t="shared" si="2"/>
        <v>#REF!</v>
      </c>
    </row>
    <row r="140" spans="1:4" x14ac:dyDescent="0.3">
      <c r="A140" t="e">
        <f>ROW(#REF!)</f>
        <v>#REF!</v>
      </c>
      <c r="B140" t="e">
        <f>IF( SUBTOTAL(103,#REF!) &gt; 0, 1, 0)</f>
        <v>#REF!</v>
      </c>
      <c r="C140">
        <v>1</v>
      </c>
      <c r="D140" t="e">
        <f t="shared" si="2"/>
        <v>#REF!</v>
      </c>
    </row>
    <row r="141" spans="1:4" x14ac:dyDescent="0.3">
      <c r="A141" t="e">
        <f>ROW(#REF!)</f>
        <v>#REF!</v>
      </c>
      <c r="B141" t="e">
        <f>IF( SUBTOTAL(103,#REF!) &gt; 0, 1, 0)</f>
        <v>#REF!</v>
      </c>
      <c r="C141">
        <v>1</v>
      </c>
      <c r="D141" t="e">
        <f t="shared" si="2"/>
        <v>#REF!</v>
      </c>
    </row>
    <row r="142" spans="1:4" x14ac:dyDescent="0.3">
      <c r="A142" t="e">
        <f>ROW(#REF!)</f>
        <v>#REF!</v>
      </c>
      <c r="B142" t="e">
        <f>IF( SUBTOTAL(103,#REF!) &gt; 0, 1, 0)</f>
        <v>#REF!</v>
      </c>
      <c r="C142">
        <v>1</v>
      </c>
      <c r="D142" t="e">
        <f t="shared" si="2"/>
        <v>#REF!</v>
      </c>
    </row>
    <row r="143" spans="1:4" x14ac:dyDescent="0.3">
      <c r="A143" t="e">
        <f>ROW(#REF!)</f>
        <v>#REF!</v>
      </c>
      <c r="B143" t="e">
        <f>IF( SUBTOTAL(103,#REF!) &gt; 0, 1, 0)</f>
        <v>#REF!</v>
      </c>
      <c r="C143">
        <v>1</v>
      </c>
      <c r="D143" t="e">
        <f t="shared" si="2"/>
        <v>#REF!</v>
      </c>
    </row>
    <row r="144" spans="1:4" x14ac:dyDescent="0.3">
      <c r="A144" t="e">
        <f>ROW(#REF!)</f>
        <v>#REF!</v>
      </c>
      <c r="B144" t="e">
        <f>IF( SUBTOTAL(103,#REF!) &gt; 0, 1, 0)</f>
        <v>#REF!</v>
      </c>
      <c r="C144">
        <v>1</v>
      </c>
      <c r="D144" t="e">
        <f t="shared" si="2"/>
        <v>#REF!</v>
      </c>
    </row>
    <row r="145" spans="1:4" x14ac:dyDescent="0.3">
      <c r="A145" t="e">
        <f>ROW(#REF!)</f>
        <v>#REF!</v>
      </c>
      <c r="B145" t="e">
        <f>IF( SUBTOTAL(103,#REF!) &gt; 0, 1, 0)</f>
        <v>#REF!</v>
      </c>
      <c r="C145">
        <v>1</v>
      </c>
      <c r="D145" t="e">
        <f t="shared" si="2"/>
        <v>#REF!</v>
      </c>
    </row>
    <row r="146" spans="1:4" x14ac:dyDescent="0.3">
      <c r="A146" t="e">
        <f>ROW(#REF!)</f>
        <v>#REF!</v>
      </c>
      <c r="B146" t="e">
        <f>IF( SUBTOTAL(103,#REF!) &gt; 0, 1, 0)</f>
        <v>#REF!</v>
      </c>
      <c r="C146">
        <v>1</v>
      </c>
      <c r="D146" t="e">
        <f t="shared" si="2"/>
        <v>#REF!</v>
      </c>
    </row>
    <row r="147" spans="1:4" x14ac:dyDescent="0.3">
      <c r="A147" t="e">
        <f>ROW(#REF!)</f>
        <v>#REF!</v>
      </c>
      <c r="B147" t="e">
        <f>IF( SUBTOTAL(103,#REF!) &gt; 0, 1, 0)</f>
        <v>#REF!</v>
      </c>
      <c r="C147">
        <v>1</v>
      </c>
      <c r="D147" t="e">
        <f t="shared" si="2"/>
        <v>#REF!</v>
      </c>
    </row>
    <row r="148" spans="1:4" x14ac:dyDescent="0.3">
      <c r="A148" t="e">
        <f>ROW(#REF!)</f>
        <v>#REF!</v>
      </c>
      <c r="B148" t="e">
        <f>IF( SUBTOTAL(103,#REF!) &gt; 0, 1, 0)</f>
        <v>#REF!</v>
      </c>
      <c r="C148">
        <v>1</v>
      </c>
      <c r="D148" t="e">
        <f t="shared" si="2"/>
        <v>#REF!</v>
      </c>
    </row>
    <row r="149" spans="1:4" x14ac:dyDescent="0.3">
      <c r="A149" t="e">
        <f>ROW(#REF!)</f>
        <v>#REF!</v>
      </c>
      <c r="B149" t="e">
        <f>IF( SUBTOTAL(103,#REF!) &gt; 0, 1, 0)</f>
        <v>#REF!</v>
      </c>
      <c r="C149">
        <v>1</v>
      </c>
      <c r="D149" t="e">
        <f t="shared" si="2"/>
        <v>#REF!</v>
      </c>
    </row>
    <row r="150" spans="1:4" x14ac:dyDescent="0.3">
      <c r="A150" t="e">
        <f>ROW(#REF!)</f>
        <v>#REF!</v>
      </c>
      <c r="B150" t="e">
        <f>IF( SUBTOTAL(103,#REF!) &gt; 0, 1, 0)</f>
        <v>#REF!</v>
      </c>
      <c r="C150">
        <v>1</v>
      </c>
      <c r="D150" t="e">
        <f t="shared" si="2"/>
        <v>#REF!</v>
      </c>
    </row>
    <row r="151" spans="1:4" x14ac:dyDescent="0.3">
      <c r="A151" t="e">
        <f>ROW(#REF!)</f>
        <v>#REF!</v>
      </c>
      <c r="B151" t="e">
        <f>IF( SUBTOTAL(103,#REF!) &gt; 0, 1, 0)</f>
        <v>#REF!</v>
      </c>
      <c r="C151">
        <v>1</v>
      </c>
      <c r="D151" t="e">
        <f t="shared" si="2"/>
        <v>#REF!</v>
      </c>
    </row>
    <row r="152" spans="1:4" x14ac:dyDescent="0.3">
      <c r="A152" t="e">
        <f>ROW(#REF!)</f>
        <v>#REF!</v>
      </c>
      <c r="B152" t="e">
        <f>IF( SUBTOTAL(103,#REF!) &gt; 0, 1, 0)</f>
        <v>#REF!</v>
      </c>
      <c r="C152">
        <v>1</v>
      </c>
      <c r="D152" t="e">
        <f t="shared" si="2"/>
        <v>#REF!</v>
      </c>
    </row>
    <row r="153" spans="1:4" x14ac:dyDescent="0.3">
      <c r="A153" t="e">
        <f>ROW(#REF!)</f>
        <v>#REF!</v>
      </c>
      <c r="B153" t="e">
        <f>IF( SUBTOTAL(103,#REF!) &gt; 0, 1, 0)</f>
        <v>#REF!</v>
      </c>
      <c r="C153">
        <v>1</v>
      </c>
      <c r="D153" t="e">
        <f t="shared" si="2"/>
        <v>#REF!</v>
      </c>
    </row>
    <row r="154" spans="1:4" x14ac:dyDescent="0.3">
      <c r="A154" t="e">
        <f>ROW(#REF!)</f>
        <v>#REF!</v>
      </c>
      <c r="B154" t="e">
        <f>IF( SUBTOTAL(103,#REF!) &gt; 0, 1, 0)</f>
        <v>#REF!</v>
      </c>
      <c r="C154">
        <v>1</v>
      </c>
      <c r="D154" t="e">
        <f t="shared" si="2"/>
        <v>#REF!</v>
      </c>
    </row>
    <row r="155" spans="1:4" x14ac:dyDescent="0.3">
      <c r="A155" t="e">
        <f>ROW(#REF!)</f>
        <v>#REF!</v>
      </c>
      <c r="B155" t="e">
        <f>IF( SUBTOTAL(103,#REF!) &gt; 0, 1, 0)</f>
        <v>#REF!</v>
      </c>
      <c r="C155">
        <v>1</v>
      </c>
      <c r="D155" t="e">
        <f t="shared" si="2"/>
        <v>#REF!</v>
      </c>
    </row>
    <row r="156" spans="1:4" x14ac:dyDescent="0.3">
      <c r="A156" t="e">
        <f>ROW(#REF!)</f>
        <v>#REF!</v>
      </c>
      <c r="B156" t="e">
        <f>IF( SUBTOTAL(103,#REF!) &gt; 0, 1, 0)</f>
        <v>#REF!</v>
      </c>
      <c r="C156">
        <v>1</v>
      </c>
      <c r="D156" t="e">
        <f t="shared" si="2"/>
        <v>#REF!</v>
      </c>
    </row>
    <row r="157" spans="1:4" x14ac:dyDescent="0.3">
      <c r="A157" t="e">
        <f>ROW(#REF!)</f>
        <v>#REF!</v>
      </c>
      <c r="B157" t="e">
        <f>IF( SUBTOTAL(103,#REF!) &gt; 0, 1, 0)</f>
        <v>#REF!</v>
      </c>
      <c r="C157">
        <v>1</v>
      </c>
      <c r="D157" t="e">
        <f t="shared" si="2"/>
        <v>#REF!</v>
      </c>
    </row>
    <row r="158" spans="1:4" x14ac:dyDescent="0.3">
      <c r="A158" t="e">
        <f>ROW(#REF!)</f>
        <v>#REF!</v>
      </c>
      <c r="B158" t="e">
        <f>IF( SUBTOTAL(103,#REF!) &gt; 0, 1, 0)</f>
        <v>#REF!</v>
      </c>
      <c r="C158">
        <v>1</v>
      </c>
      <c r="D158" t="e">
        <f t="shared" si="2"/>
        <v>#REF!</v>
      </c>
    </row>
    <row r="159" spans="1:4" x14ac:dyDescent="0.3">
      <c r="A159" t="e">
        <f>ROW(#REF!)</f>
        <v>#REF!</v>
      </c>
      <c r="B159" t="e">
        <f>IF( SUBTOTAL(103,#REF!) &gt; 0, 1, 0)</f>
        <v>#REF!</v>
      </c>
      <c r="C159">
        <v>1</v>
      </c>
      <c r="D159" t="e">
        <f t="shared" si="2"/>
        <v>#REF!</v>
      </c>
    </row>
    <row r="160" spans="1:4" x14ac:dyDescent="0.3">
      <c r="A160" t="e">
        <f>ROW(#REF!)</f>
        <v>#REF!</v>
      </c>
      <c r="B160" t="e">
        <f>IF( SUBTOTAL(103,#REF!) &gt; 0, 1, 0)</f>
        <v>#REF!</v>
      </c>
      <c r="C160">
        <v>1</v>
      </c>
      <c r="D160" t="e">
        <f t="shared" si="2"/>
        <v>#REF!</v>
      </c>
    </row>
    <row r="161" spans="1:4" x14ac:dyDescent="0.3">
      <c r="A161" t="e">
        <f>ROW(#REF!)</f>
        <v>#REF!</v>
      </c>
      <c r="B161" t="e">
        <f>IF( SUBTOTAL(103,#REF!) &gt; 0, 1, 0)</f>
        <v>#REF!</v>
      </c>
      <c r="C161">
        <v>1</v>
      </c>
      <c r="D161" t="e">
        <f t="shared" si="2"/>
        <v>#REF!</v>
      </c>
    </row>
    <row r="162" spans="1:4" x14ac:dyDescent="0.3">
      <c r="A162" t="e">
        <f>ROW(#REF!)</f>
        <v>#REF!</v>
      </c>
      <c r="B162" t="e">
        <f>IF( SUBTOTAL(103,#REF!) &gt; 0, 1, 0)</f>
        <v>#REF!</v>
      </c>
      <c r="C162">
        <v>1</v>
      </c>
      <c r="D162" t="e">
        <f t="shared" si="2"/>
        <v>#REF!</v>
      </c>
    </row>
    <row r="163" spans="1:4" x14ac:dyDescent="0.3">
      <c r="A163" t="e">
        <f>ROW(#REF!)</f>
        <v>#REF!</v>
      </c>
      <c r="B163" t="e">
        <f>IF( SUBTOTAL(103,#REF!) &gt; 0, 1, 0)</f>
        <v>#REF!</v>
      </c>
      <c r="C163">
        <v>1</v>
      </c>
      <c r="D163" t="e">
        <f t="shared" si="2"/>
        <v>#REF!</v>
      </c>
    </row>
    <row r="164" spans="1:4" x14ac:dyDescent="0.3">
      <c r="A164" t="e">
        <f>ROW(#REF!)</f>
        <v>#REF!</v>
      </c>
      <c r="B164" t="e">
        <f>IF( SUBTOTAL(103,#REF!) &gt; 0, 1, 0)</f>
        <v>#REF!</v>
      </c>
      <c r="C164">
        <v>1</v>
      </c>
      <c r="D164" t="e">
        <f t="shared" si="2"/>
        <v>#REF!</v>
      </c>
    </row>
    <row r="165" spans="1:4" x14ac:dyDescent="0.3">
      <c r="A165" t="e">
        <f>ROW(#REF!)</f>
        <v>#REF!</v>
      </c>
      <c r="B165" t="e">
        <f>IF( SUBTOTAL(103,#REF!) &gt; 0, 1, 0)</f>
        <v>#REF!</v>
      </c>
      <c r="C165">
        <v>1</v>
      </c>
      <c r="D165" t="e">
        <f t="shared" si="2"/>
        <v>#REF!</v>
      </c>
    </row>
    <row r="166" spans="1:4" x14ac:dyDescent="0.3">
      <c r="A166" t="e">
        <f>ROW(#REF!)</f>
        <v>#REF!</v>
      </c>
      <c r="B166" t="e">
        <f>IF( SUBTOTAL(103,#REF!) &gt; 0, 1, 0)</f>
        <v>#REF!</v>
      </c>
      <c r="C166">
        <v>1</v>
      </c>
      <c r="D166" t="e">
        <f t="shared" si="2"/>
        <v>#REF!</v>
      </c>
    </row>
    <row r="167" spans="1:4" x14ac:dyDescent="0.3">
      <c r="A167" t="e">
        <f>ROW(#REF!)</f>
        <v>#REF!</v>
      </c>
      <c r="B167" t="e">
        <f>IF( SUBTOTAL(103,#REF!) &gt; 0, 1, 0)</f>
        <v>#REF!</v>
      </c>
      <c r="C167">
        <v>1</v>
      </c>
      <c r="D167" t="e">
        <f t="shared" si="2"/>
        <v>#REF!</v>
      </c>
    </row>
    <row r="168" spans="1:4" x14ac:dyDescent="0.3">
      <c r="A168" t="e">
        <f>ROW(#REF!)</f>
        <v>#REF!</v>
      </c>
      <c r="B168" t="e">
        <f>IF( SUBTOTAL(103,#REF!) &gt; 0, 1, 0)</f>
        <v>#REF!</v>
      </c>
      <c r="C168">
        <v>1</v>
      </c>
      <c r="D168" t="e">
        <f t="shared" si="2"/>
        <v>#REF!</v>
      </c>
    </row>
    <row r="169" spans="1:4" x14ac:dyDescent="0.3">
      <c r="A169" t="e">
        <f>ROW(#REF!)</f>
        <v>#REF!</v>
      </c>
      <c r="B169" t="e">
        <f>IF( SUBTOTAL(103,#REF!) &gt; 0, 1, 0)</f>
        <v>#REF!</v>
      </c>
      <c r="C169">
        <v>1</v>
      </c>
      <c r="D169" t="e">
        <f t="shared" si="2"/>
        <v>#REF!</v>
      </c>
    </row>
    <row r="170" spans="1:4" x14ac:dyDescent="0.3">
      <c r="A170" t="e">
        <f>ROW(#REF!)</f>
        <v>#REF!</v>
      </c>
      <c r="B170" t="e">
        <f>IF( SUBTOTAL(103,#REF!) &gt; 0, 1, 0)</f>
        <v>#REF!</v>
      </c>
      <c r="C170">
        <v>1</v>
      </c>
      <c r="D170" t="e">
        <f t="shared" si="2"/>
        <v>#REF!</v>
      </c>
    </row>
    <row r="171" spans="1:4" x14ac:dyDescent="0.3">
      <c r="A171" t="e">
        <f>ROW(#REF!)</f>
        <v>#REF!</v>
      </c>
      <c r="B171" t="e">
        <f>IF( SUBTOTAL(103,#REF!) &gt; 0, 1, 0)</f>
        <v>#REF!</v>
      </c>
      <c r="C171">
        <v>1</v>
      </c>
      <c r="D171" t="e">
        <f t="shared" si="2"/>
        <v>#REF!</v>
      </c>
    </row>
    <row r="172" spans="1:4" x14ac:dyDescent="0.3">
      <c r="A172" t="e">
        <f>ROW(#REF!)</f>
        <v>#REF!</v>
      </c>
      <c r="B172" t="e">
        <f>IF( SUBTOTAL(103,#REF!) &gt; 0, 1, 0)</f>
        <v>#REF!</v>
      </c>
      <c r="C172">
        <v>1</v>
      </c>
      <c r="D172" t="e">
        <f t="shared" si="2"/>
        <v>#REF!</v>
      </c>
    </row>
    <row r="173" spans="1:4" x14ac:dyDescent="0.3">
      <c r="A173" t="e">
        <f>ROW(#REF!)</f>
        <v>#REF!</v>
      </c>
      <c r="B173" t="e">
        <f>IF( SUBTOTAL(103,#REF!) &gt; 0, 1, 0)</f>
        <v>#REF!</v>
      </c>
      <c r="C173">
        <v>1</v>
      </c>
      <c r="D173" t="e">
        <f t="shared" si="2"/>
        <v>#REF!</v>
      </c>
    </row>
    <row r="174" spans="1:4" x14ac:dyDescent="0.3">
      <c r="A174" t="e">
        <f>ROW(#REF!)</f>
        <v>#REF!</v>
      </c>
      <c r="B174" t="e">
        <f>IF( SUBTOTAL(103,#REF!) &gt; 0, 1, 0)</f>
        <v>#REF!</v>
      </c>
      <c r="C174">
        <v>1</v>
      </c>
      <c r="D174" t="e">
        <f t="shared" si="2"/>
        <v>#REF!</v>
      </c>
    </row>
    <row r="175" spans="1:4" x14ac:dyDescent="0.3">
      <c r="A175" t="e">
        <f>ROW(#REF!)</f>
        <v>#REF!</v>
      </c>
      <c r="B175" t="e">
        <f>IF( SUBTOTAL(103,#REF!) &gt; 0, 1, 0)</f>
        <v>#REF!</v>
      </c>
      <c r="C175">
        <v>1</v>
      </c>
      <c r="D175" t="e">
        <f t="shared" si="2"/>
        <v>#REF!</v>
      </c>
    </row>
    <row r="176" spans="1:4" x14ac:dyDescent="0.3">
      <c r="A176" t="e">
        <f>ROW(#REF!)</f>
        <v>#REF!</v>
      </c>
      <c r="B176" t="e">
        <f>IF( SUBTOTAL(103,#REF!) &gt; 0, 1, 0)</f>
        <v>#REF!</v>
      </c>
      <c r="C176">
        <v>1</v>
      </c>
      <c r="D176" t="e">
        <f t="shared" si="2"/>
        <v>#REF!</v>
      </c>
    </row>
    <row r="177" spans="1:4" x14ac:dyDescent="0.3">
      <c r="A177" t="e">
        <f>ROW(#REF!)</f>
        <v>#REF!</v>
      </c>
      <c r="B177" t="e">
        <f>IF( SUBTOTAL(103,#REF!) &gt; 0, 1, 0)</f>
        <v>#REF!</v>
      </c>
      <c r="C177">
        <v>1</v>
      </c>
      <c r="D177" t="e">
        <f t="shared" si="2"/>
        <v>#REF!</v>
      </c>
    </row>
    <row r="178" spans="1:4" x14ac:dyDescent="0.3">
      <c r="A178" t="e">
        <f>ROW(#REF!)</f>
        <v>#REF!</v>
      </c>
      <c r="B178" t="e">
        <f>IF( SUBTOTAL(103,#REF!) &gt; 0, 1, 0)</f>
        <v>#REF!</v>
      </c>
      <c r="C178">
        <v>1</v>
      </c>
      <c r="D178" t="e">
        <f t="shared" si="2"/>
        <v>#REF!</v>
      </c>
    </row>
    <row r="179" spans="1:4" x14ac:dyDescent="0.3">
      <c r="A179" t="e">
        <f>ROW(#REF!)</f>
        <v>#REF!</v>
      </c>
      <c r="B179" t="e">
        <f>IF( SUBTOTAL(103,#REF!) &gt; 0, 1, 0)</f>
        <v>#REF!</v>
      </c>
      <c r="C179">
        <v>1</v>
      </c>
      <c r="D179" t="e">
        <f t="shared" si="2"/>
        <v>#REF!</v>
      </c>
    </row>
    <row r="180" spans="1:4" x14ac:dyDescent="0.3">
      <c r="A180" t="e">
        <f>ROW(#REF!)</f>
        <v>#REF!</v>
      </c>
      <c r="B180" t="e">
        <f>IF( SUBTOTAL(103,#REF!) &gt; 0, 1, 0)</f>
        <v>#REF!</v>
      </c>
      <c r="C180">
        <v>1</v>
      </c>
      <c r="D180" t="e">
        <f t="shared" si="2"/>
        <v>#REF!</v>
      </c>
    </row>
    <row r="181" spans="1:4" x14ac:dyDescent="0.3">
      <c r="A181" t="e">
        <f>ROW(#REF!)</f>
        <v>#REF!</v>
      </c>
      <c r="B181" t="e">
        <f>IF( SUBTOTAL(103,#REF!) &gt; 0, 1, 0)</f>
        <v>#REF!</v>
      </c>
      <c r="C181">
        <v>1</v>
      </c>
      <c r="D181" t="e">
        <f t="shared" si="2"/>
        <v>#REF!</v>
      </c>
    </row>
    <row r="182" spans="1:4" x14ac:dyDescent="0.3">
      <c r="A182" t="e">
        <f>ROW(#REF!)</f>
        <v>#REF!</v>
      </c>
      <c r="B182" t="e">
        <f>IF( SUBTOTAL(103,#REF!) &gt; 0, 1, 0)</f>
        <v>#REF!</v>
      </c>
      <c r="C182">
        <v>1</v>
      </c>
      <c r="D182" t="e">
        <f t="shared" si="2"/>
        <v>#REF!</v>
      </c>
    </row>
    <row r="183" spans="1:4" x14ac:dyDescent="0.3">
      <c r="A183" t="e">
        <f>ROW(#REF!)</f>
        <v>#REF!</v>
      </c>
      <c r="B183" t="e">
        <f>IF( SUBTOTAL(103,#REF!) &gt; 0, 1, 0)</f>
        <v>#REF!</v>
      </c>
      <c r="C183">
        <v>1</v>
      </c>
      <c r="D183" t="e">
        <f t="shared" si="2"/>
        <v>#REF!</v>
      </c>
    </row>
    <row r="184" spans="1:4" x14ac:dyDescent="0.3">
      <c r="A184" t="e">
        <f>ROW(#REF!)</f>
        <v>#REF!</v>
      </c>
      <c r="B184" t="e">
        <f>IF( SUBTOTAL(103,#REF!) &gt; 0, 1, 0)</f>
        <v>#REF!</v>
      </c>
      <c r="C184">
        <v>1</v>
      </c>
      <c r="D184" t="e">
        <f t="shared" si="2"/>
        <v>#REF!</v>
      </c>
    </row>
    <row r="185" spans="1:4" x14ac:dyDescent="0.3">
      <c r="A185" t="e">
        <f>ROW(#REF!)</f>
        <v>#REF!</v>
      </c>
      <c r="B185" t="e">
        <f>IF( SUBTOTAL(103,#REF!) &gt; 0, 1, 0)</f>
        <v>#REF!</v>
      </c>
      <c r="C185">
        <v>1</v>
      </c>
      <c r="D185" t="e">
        <f t="shared" si="2"/>
        <v>#REF!</v>
      </c>
    </row>
    <row r="186" spans="1:4" x14ac:dyDescent="0.3">
      <c r="A186" t="e">
        <f>ROW(#REF!)</f>
        <v>#REF!</v>
      </c>
      <c r="B186" t="e">
        <f>IF( SUBTOTAL(103,#REF!) &gt; 0, 1, 0)</f>
        <v>#REF!</v>
      </c>
      <c r="C186">
        <v>1</v>
      </c>
      <c r="D186" t="e">
        <f t="shared" si="2"/>
        <v>#REF!</v>
      </c>
    </row>
    <row r="187" spans="1:4" x14ac:dyDescent="0.3">
      <c r="A187" t="e">
        <f>ROW(#REF!)</f>
        <v>#REF!</v>
      </c>
      <c r="B187" t="e">
        <f>IF( SUBTOTAL(103,#REF!) &gt; 0, 1, 0)</f>
        <v>#REF!</v>
      </c>
      <c r="C187">
        <v>1</v>
      </c>
      <c r="D187" t="e">
        <f t="shared" si="2"/>
        <v>#REF!</v>
      </c>
    </row>
    <row r="188" spans="1:4" x14ac:dyDescent="0.3">
      <c r="A188" t="e">
        <f>ROW(#REF!)</f>
        <v>#REF!</v>
      </c>
      <c r="B188" t="e">
        <f>IF( SUBTOTAL(103,#REF!) &gt; 0, 1, 0)</f>
        <v>#REF!</v>
      </c>
      <c r="C188">
        <v>1</v>
      </c>
      <c r="D188" t="e">
        <f t="shared" si="2"/>
        <v>#REF!</v>
      </c>
    </row>
    <row r="189" spans="1:4" x14ac:dyDescent="0.3">
      <c r="A189" t="e">
        <f>ROW(#REF!)</f>
        <v>#REF!</v>
      </c>
      <c r="B189" t="e">
        <f>IF( SUBTOTAL(103,#REF!) &gt; 0, 1, 0)</f>
        <v>#REF!</v>
      </c>
      <c r="C189">
        <v>1</v>
      </c>
      <c r="D189" t="e">
        <f t="shared" si="2"/>
        <v>#REF!</v>
      </c>
    </row>
    <row r="190" spans="1:4" x14ac:dyDescent="0.3">
      <c r="A190" t="e">
        <f>ROW(#REF!)</f>
        <v>#REF!</v>
      </c>
      <c r="B190" t="e">
        <f>IF( SUBTOTAL(103,#REF!) &gt; 0, 1, 0)</f>
        <v>#REF!</v>
      </c>
      <c r="C190">
        <v>1</v>
      </c>
      <c r="D190" t="e">
        <f t="shared" si="2"/>
        <v>#REF!</v>
      </c>
    </row>
    <row r="191" spans="1:4" x14ac:dyDescent="0.3">
      <c r="A191" t="e">
        <f>ROW(#REF!)</f>
        <v>#REF!</v>
      </c>
      <c r="B191" t="e">
        <f>IF( SUBTOTAL(103,#REF!) &gt; 0, 1, 0)</f>
        <v>#REF!</v>
      </c>
      <c r="C191">
        <v>1</v>
      </c>
      <c r="D191" t="e">
        <f t="shared" si="2"/>
        <v>#REF!</v>
      </c>
    </row>
    <row r="192" spans="1:4" x14ac:dyDescent="0.3">
      <c r="A192" t="e">
        <f>ROW(#REF!)</f>
        <v>#REF!</v>
      </c>
      <c r="B192" t="e">
        <f>IF( SUBTOTAL(103,#REF!) &gt; 0, 1, 0)</f>
        <v>#REF!</v>
      </c>
      <c r="C192">
        <v>1</v>
      </c>
      <c r="D192" t="e">
        <f t="shared" si="2"/>
        <v>#REF!</v>
      </c>
    </row>
    <row r="193" spans="1:4" x14ac:dyDescent="0.3">
      <c r="A193" t="e">
        <f>ROW(#REF!)</f>
        <v>#REF!</v>
      </c>
      <c r="B193" t="e">
        <f>IF( SUBTOTAL(103,#REF!) &gt; 0, 1, 0)</f>
        <v>#REF!</v>
      </c>
      <c r="C193">
        <v>1</v>
      </c>
      <c r="D193" t="e">
        <f t="shared" si="2"/>
        <v>#REF!</v>
      </c>
    </row>
    <row r="194" spans="1:4" x14ac:dyDescent="0.3">
      <c r="A194" t="e">
        <f>ROW(#REF!)</f>
        <v>#REF!</v>
      </c>
      <c r="B194" t="e">
        <f>IF( SUBTOTAL(103,#REF!) &gt; 0, 1, 0)</f>
        <v>#REF!</v>
      </c>
      <c r="C194">
        <v>1</v>
      </c>
      <c r="D194" t="e">
        <f t="shared" ref="D194:D257" si="3">IF($B194=$C194, 0, 1)</f>
        <v>#REF!</v>
      </c>
    </row>
    <row r="195" spans="1:4" x14ac:dyDescent="0.3">
      <c r="A195" t="e">
        <f>ROW(#REF!)</f>
        <v>#REF!</v>
      </c>
      <c r="B195" t="e">
        <f>IF( SUBTOTAL(103,#REF!) &gt; 0, 1, 0)</f>
        <v>#REF!</v>
      </c>
      <c r="C195">
        <v>1</v>
      </c>
      <c r="D195" t="e">
        <f t="shared" si="3"/>
        <v>#REF!</v>
      </c>
    </row>
    <row r="196" spans="1:4" x14ac:dyDescent="0.3">
      <c r="A196" t="e">
        <f>ROW(#REF!)</f>
        <v>#REF!</v>
      </c>
      <c r="B196" t="e">
        <f>IF( SUBTOTAL(103,#REF!) &gt; 0, 1, 0)</f>
        <v>#REF!</v>
      </c>
      <c r="C196">
        <v>1</v>
      </c>
      <c r="D196" t="e">
        <f t="shared" si="3"/>
        <v>#REF!</v>
      </c>
    </row>
    <row r="197" spans="1:4" x14ac:dyDescent="0.3">
      <c r="A197" t="e">
        <f>ROW(#REF!)</f>
        <v>#REF!</v>
      </c>
      <c r="B197" t="e">
        <f>IF( SUBTOTAL(103,#REF!) &gt; 0, 1, 0)</f>
        <v>#REF!</v>
      </c>
      <c r="C197">
        <v>1</v>
      </c>
      <c r="D197" t="e">
        <f t="shared" si="3"/>
        <v>#REF!</v>
      </c>
    </row>
    <row r="198" spans="1:4" x14ac:dyDescent="0.3">
      <c r="A198" t="e">
        <f>ROW(#REF!)</f>
        <v>#REF!</v>
      </c>
      <c r="B198" t="e">
        <f>IF( SUBTOTAL(103,#REF!) &gt; 0, 1, 0)</f>
        <v>#REF!</v>
      </c>
      <c r="C198">
        <v>1</v>
      </c>
      <c r="D198" t="e">
        <f t="shared" si="3"/>
        <v>#REF!</v>
      </c>
    </row>
    <row r="199" spans="1:4" x14ac:dyDescent="0.3">
      <c r="A199" t="e">
        <f>ROW(#REF!)</f>
        <v>#REF!</v>
      </c>
      <c r="B199" t="e">
        <f>IF( SUBTOTAL(103,#REF!) &gt; 0, 1, 0)</f>
        <v>#REF!</v>
      </c>
      <c r="C199">
        <v>1</v>
      </c>
      <c r="D199" t="e">
        <f t="shared" si="3"/>
        <v>#REF!</v>
      </c>
    </row>
    <row r="200" spans="1:4" x14ac:dyDescent="0.3">
      <c r="A200" t="e">
        <f>ROW(#REF!)</f>
        <v>#REF!</v>
      </c>
      <c r="B200" t="e">
        <f>IF( SUBTOTAL(103,#REF!) &gt; 0, 1, 0)</f>
        <v>#REF!</v>
      </c>
      <c r="C200">
        <v>1</v>
      </c>
      <c r="D200" t="e">
        <f t="shared" si="3"/>
        <v>#REF!</v>
      </c>
    </row>
    <row r="201" spans="1:4" x14ac:dyDescent="0.3">
      <c r="A201" t="e">
        <f>ROW(#REF!)</f>
        <v>#REF!</v>
      </c>
      <c r="B201" t="e">
        <f>IF( SUBTOTAL(103,#REF!) &gt; 0, 1, 0)</f>
        <v>#REF!</v>
      </c>
      <c r="C201">
        <v>1</v>
      </c>
      <c r="D201" t="e">
        <f t="shared" si="3"/>
        <v>#REF!</v>
      </c>
    </row>
    <row r="202" spans="1:4" x14ac:dyDescent="0.3">
      <c r="A202" t="e">
        <f>ROW(#REF!)</f>
        <v>#REF!</v>
      </c>
      <c r="B202" t="e">
        <f>IF( SUBTOTAL(103,#REF!) &gt; 0, 1, 0)</f>
        <v>#REF!</v>
      </c>
      <c r="C202">
        <v>1</v>
      </c>
      <c r="D202" t="e">
        <f t="shared" si="3"/>
        <v>#REF!</v>
      </c>
    </row>
    <row r="203" spans="1:4" x14ac:dyDescent="0.3">
      <c r="A203" t="e">
        <f>ROW(#REF!)</f>
        <v>#REF!</v>
      </c>
      <c r="B203" t="e">
        <f>IF( SUBTOTAL(103,#REF!) &gt; 0, 1, 0)</f>
        <v>#REF!</v>
      </c>
      <c r="C203">
        <v>1</v>
      </c>
      <c r="D203" t="e">
        <f t="shared" si="3"/>
        <v>#REF!</v>
      </c>
    </row>
    <row r="204" spans="1:4" x14ac:dyDescent="0.3">
      <c r="A204" t="e">
        <f>ROW(#REF!)</f>
        <v>#REF!</v>
      </c>
      <c r="B204" t="e">
        <f>IF( SUBTOTAL(103,#REF!) &gt; 0, 1, 0)</f>
        <v>#REF!</v>
      </c>
      <c r="C204">
        <v>1</v>
      </c>
      <c r="D204" t="e">
        <f t="shared" si="3"/>
        <v>#REF!</v>
      </c>
    </row>
    <row r="205" spans="1:4" x14ac:dyDescent="0.3">
      <c r="A205" t="e">
        <f>ROW(#REF!)</f>
        <v>#REF!</v>
      </c>
      <c r="B205" t="e">
        <f>IF( SUBTOTAL(103,#REF!) &gt; 0, 1, 0)</f>
        <v>#REF!</v>
      </c>
      <c r="C205">
        <v>1</v>
      </c>
      <c r="D205" t="e">
        <f t="shared" si="3"/>
        <v>#REF!</v>
      </c>
    </row>
    <row r="206" spans="1:4" x14ac:dyDescent="0.3">
      <c r="A206" t="e">
        <f>ROW(#REF!)</f>
        <v>#REF!</v>
      </c>
      <c r="B206" t="e">
        <f>IF( SUBTOTAL(103,#REF!) &gt; 0, 1, 0)</f>
        <v>#REF!</v>
      </c>
      <c r="C206">
        <v>1</v>
      </c>
      <c r="D206" t="e">
        <f t="shared" si="3"/>
        <v>#REF!</v>
      </c>
    </row>
    <row r="207" spans="1:4" x14ac:dyDescent="0.3">
      <c r="A207" t="e">
        <f>ROW(#REF!)</f>
        <v>#REF!</v>
      </c>
      <c r="B207" t="e">
        <f>IF( SUBTOTAL(103,#REF!) &gt; 0, 1, 0)</f>
        <v>#REF!</v>
      </c>
      <c r="C207">
        <v>1</v>
      </c>
      <c r="D207" t="e">
        <f t="shared" si="3"/>
        <v>#REF!</v>
      </c>
    </row>
    <row r="208" spans="1:4" x14ac:dyDescent="0.3">
      <c r="A208" t="e">
        <f>ROW(#REF!)</f>
        <v>#REF!</v>
      </c>
      <c r="B208" t="e">
        <f>IF( SUBTOTAL(103,#REF!) &gt; 0, 1, 0)</f>
        <v>#REF!</v>
      </c>
      <c r="C208">
        <v>1</v>
      </c>
      <c r="D208" t="e">
        <f t="shared" si="3"/>
        <v>#REF!</v>
      </c>
    </row>
    <row r="209" spans="1:4" x14ac:dyDescent="0.3">
      <c r="A209" t="e">
        <f>ROW(#REF!)</f>
        <v>#REF!</v>
      </c>
      <c r="B209" t="e">
        <f>IF( SUBTOTAL(103,#REF!) &gt; 0, 1, 0)</f>
        <v>#REF!</v>
      </c>
      <c r="C209">
        <v>1</v>
      </c>
      <c r="D209" t="e">
        <f t="shared" si="3"/>
        <v>#REF!</v>
      </c>
    </row>
    <row r="210" spans="1:4" x14ac:dyDescent="0.3">
      <c r="A210" t="e">
        <f>ROW(#REF!)</f>
        <v>#REF!</v>
      </c>
      <c r="B210" t="e">
        <f>IF( SUBTOTAL(103,#REF!) &gt; 0, 1, 0)</f>
        <v>#REF!</v>
      </c>
      <c r="C210">
        <v>1</v>
      </c>
      <c r="D210" t="e">
        <f t="shared" si="3"/>
        <v>#REF!</v>
      </c>
    </row>
    <row r="211" spans="1:4" x14ac:dyDescent="0.3">
      <c r="A211" t="e">
        <f>ROW(#REF!)</f>
        <v>#REF!</v>
      </c>
      <c r="B211" t="e">
        <f>IF( SUBTOTAL(103,#REF!) &gt; 0, 1, 0)</f>
        <v>#REF!</v>
      </c>
      <c r="C211">
        <v>1</v>
      </c>
      <c r="D211" t="e">
        <f t="shared" si="3"/>
        <v>#REF!</v>
      </c>
    </row>
    <row r="212" spans="1:4" x14ac:dyDescent="0.3">
      <c r="A212" t="e">
        <f>ROW(#REF!)</f>
        <v>#REF!</v>
      </c>
      <c r="B212" t="e">
        <f>IF( SUBTOTAL(103,#REF!) &gt; 0, 1, 0)</f>
        <v>#REF!</v>
      </c>
      <c r="C212">
        <v>1</v>
      </c>
      <c r="D212" t="e">
        <f t="shared" si="3"/>
        <v>#REF!</v>
      </c>
    </row>
    <row r="213" spans="1:4" x14ac:dyDescent="0.3">
      <c r="A213" t="e">
        <f>ROW(#REF!)</f>
        <v>#REF!</v>
      </c>
      <c r="B213" t="e">
        <f>IF( SUBTOTAL(103,#REF!) &gt; 0, 1, 0)</f>
        <v>#REF!</v>
      </c>
      <c r="C213">
        <v>1</v>
      </c>
      <c r="D213" t="e">
        <f t="shared" si="3"/>
        <v>#REF!</v>
      </c>
    </row>
    <row r="214" spans="1:4" x14ac:dyDescent="0.3">
      <c r="A214" t="e">
        <f>ROW(#REF!)</f>
        <v>#REF!</v>
      </c>
      <c r="B214" t="e">
        <f>IF( SUBTOTAL(103,#REF!) &gt; 0, 1, 0)</f>
        <v>#REF!</v>
      </c>
      <c r="C214">
        <v>1</v>
      </c>
      <c r="D214" t="e">
        <f t="shared" si="3"/>
        <v>#REF!</v>
      </c>
    </row>
    <row r="215" spans="1:4" x14ac:dyDescent="0.3">
      <c r="A215" t="e">
        <f>ROW(#REF!)</f>
        <v>#REF!</v>
      </c>
      <c r="B215" t="e">
        <f>IF( SUBTOTAL(103,#REF!) &gt; 0, 1, 0)</f>
        <v>#REF!</v>
      </c>
      <c r="C215">
        <v>1</v>
      </c>
      <c r="D215" t="e">
        <f t="shared" si="3"/>
        <v>#REF!</v>
      </c>
    </row>
    <row r="216" spans="1:4" x14ac:dyDescent="0.3">
      <c r="A216" t="e">
        <f>ROW(#REF!)</f>
        <v>#REF!</v>
      </c>
      <c r="B216" t="e">
        <f>IF( SUBTOTAL(103,#REF!) &gt; 0, 1, 0)</f>
        <v>#REF!</v>
      </c>
      <c r="C216">
        <v>1</v>
      </c>
      <c r="D216" t="e">
        <f t="shared" si="3"/>
        <v>#REF!</v>
      </c>
    </row>
    <row r="217" spans="1:4" x14ac:dyDescent="0.3">
      <c r="A217" t="e">
        <f>ROW(#REF!)</f>
        <v>#REF!</v>
      </c>
      <c r="B217" t="e">
        <f>IF( SUBTOTAL(103,#REF!) &gt; 0, 1, 0)</f>
        <v>#REF!</v>
      </c>
      <c r="C217">
        <v>1</v>
      </c>
      <c r="D217" t="e">
        <f t="shared" si="3"/>
        <v>#REF!</v>
      </c>
    </row>
    <row r="218" spans="1:4" x14ac:dyDescent="0.3">
      <c r="A218" t="e">
        <f>ROW(#REF!)</f>
        <v>#REF!</v>
      </c>
      <c r="B218" t="e">
        <f>IF( SUBTOTAL(103,#REF!) &gt; 0, 1, 0)</f>
        <v>#REF!</v>
      </c>
      <c r="C218">
        <v>1</v>
      </c>
      <c r="D218" t="e">
        <f t="shared" si="3"/>
        <v>#REF!</v>
      </c>
    </row>
    <row r="219" spans="1:4" x14ac:dyDescent="0.3">
      <c r="A219" t="e">
        <f>ROW(#REF!)</f>
        <v>#REF!</v>
      </c>
      <c r="B219" t="e">
        <f>IF( SUBTOTAL(103,#REF!) &gt; 0, 1, 0)</f>
        <v>#REF!</v>
      </c>
      <c r="C219">
        <v>1</v>
      </c>
      <c r="D219" t="e">
        <f t="shared" si="3"/>
        <v>#REF!</v>
      </c>
    </row>
    <row r="220" spans="1:4" x14ac:dyDescent="0.3">
      <c r="A220" t="e">
        <f>ROW(#REF!)</f>
        <v>#REF!</v>
      </c>
      <c r="B220" t="e">
        <f>IF( SUBTOTAL(103,#REF!) &gt; 0, 1, 0)</f>
        <v>#REF!</v>
      </c>
      <c r="C220">
        <v>1</v>
      </c>
      <c r="D220" t="e">
        <f t="shared" si="3"/>
        <v>#REF!</v>
      </c>
    </row>
    <row r="221" spans="1:4" x14ac:dyDescent="0.3">
      <c r="A221" t="e">
        <f>ROW(#REF!)</f>
        <v>#REF!</v>
      </c>
      <c r="B221" t="e">
        <f>IF( SUBTOTAL(103,#REF!) &gt; 0, 1, 0)</f>
        <v>#REF!</v>
      </c>
      <c r="C221">
        <v>1</v>
      </c>
      <c r="D221" t="e">
        <f t="shared" si="3"/>
        <v>#REF!</v>
      </c>
    </row>
    <row r="222" spans="1:4" x14ac:dyDescent="0.3">
      <c r="A222" t="e">
        <f>ROW(#REF!)</f>
        <v>#REF!</v>
      </c>
      <c r="B222" t="e">
        <f>IF( SUBTOTAL(103,#REF!) &gt; 0, 1, 0)</f>
        <v>#REF!</v>
      </c>
      <c r="C222">
        <v>1</v>
      </c>
      <c r="D222" t="e">
        <f t="shared" si="3"/>
        <v>#REF!</v>
      </c>
    </row>
    <row r="223" spans="1:4" x14ac:dyDescent="0.3">
      <c r="A223" t="e">
        <f>ROW(#REF!)</f>
        <v>#REF!</v>
      </c>
      <c r="B223" t="e">
        <f>IF( SUBTOTAL(103,#REF!) &gt; 0, 1, 0)</f>
        <v>#REF!</v>
      </c>
      <c r="C223">
        <v>1</v>
      </c>
      <c r="D223" t="e">
        <f t="shared" si="3"/>
        <v>#REF!</v>
      </c>
    </row>
    <row r="224" spans="1:4" x14ac:dyDescent="0.3">
      <c r="A224" t="e">
        <f>ROW(#REF!)</f>
        <v>#REF!</v>
      </c>
      <c r="B224" t="e">
        <f>IF( SUBTOTAL(103,#REF!) &gt; 0, 1, 0)</f>
        <v>#REF!</v>
      </c>
      <c r="C224">
        <v>1</v>
      </c>
      <c r="D224" t="e">
        <f t="shared" si="3"/>
        <v>#REF!</v>
      </c>
    </row>
    <row r="225" spans="1:4" x14ac:dyDescent="0.3">
      <c r="A225" t="e">
        <f>ROW(#REF!)</f>
        <v>#REF!</v>
      </c>
      <c r="B225" t="e">
        <f>IF( SUBTOTAL(103,#REF!) &gt; 0, 1, 0)</f>
        <v>#REF!</v>
      </c>
      <c r="C225">
        <v>1</v>
      </c>
      <c r="D225" t="e">
        <f t="shared" si="3"/>
        <v>#REF!</v>
      </c>
    </row>
    <row r="226" spans="1:4" x14ac:dyDescent="0.3">
      <c r="A226" t="e">
        <f>ROW(#REF!)</f>
        <v>#REF!</v>
      </c>
      <c r="B226" t="e">
        <f>IF( SUBTOTAL(103,#REF!) &gt; 0, 1, 0)</f>
        <v>#REF!</v>
      </c>
      <c r="C226">
        <v>1</v>
      </c>
      <c r="D226" t="e">
        <f t="shared" si="3"/>
        <v>#REF!</v>
      </c>
    </row>
    <row r="227" spans="1:4" x14ac:dyDescent="0.3">
      <c r="A227" t="e">
        <f>ROW(#REF!)</f>
        <v>#REF!</v>
      </c>
      <c r="B227" t="e">
        <f>IF( SUBTOTAL(103,#REF!) &gt; 0, 1, 0)</f>
        <v>#REF!</v>
      </c>
      <c r="C227">
        <v>1</v>
      </c>
      <c r="D227" t="e">
        <f t="shared" si="3"/>
        <v>#REF!</v>
      </c>
    </row>
    <row r="228" spans="1:4" x14ac:dyDescent="0.3">
      <c r="A228" t="e">
        <f>ROW(#REF!)</f>
        <v>#REF!</v>
      </c>
      <c r="B228" t="e">
        <f>IF( SUBTOTAL(103,#REF!) &gt; 0, 1, 0)</f>
        <v>#REF!</v>
      </c>
      <c r="C228">
        <v>1</v>
      </c>
      <c r="D228" t="e">
        <f t="shared" si="3"/>
        <v>#REF!</v>
      </c>
    </row>
    <row r="229" spans="1:4" x14ac:dyDescent="0.3">
      <c r="A229" t="e">
        <f>ROW(#REF!)</f>
        <v>#REF!</v>
      </c>
      <c r="B229" t="e">
        <f>IF( SUBTOTAL(103,#REF!) &gt; 0, 1, 0)</f>
        <v>#REF!</v>
      </c>
      <c r="C229">
        <v>1</v>
      </c>
      <c r="D229" t="e">
        <f t="shared" si="3"/>
        <v>#REF!</v>
      </c>
    </row>
    <row r="230" spans="1:4" x14ac:dyDescent="0.3">
      <c r="A230" t="e">
        <f>ROW(#REF!)</f>
        <v>#REF!</v>
      </c>
      <c r="B230" t="e">
        <f>IF( SUBTOTAL(103,#REF!) &gt; 0, 1, 0)</f>
        <v>#REF!</v>
      </c>
      <c r="C230">
        <v>1</v>
      </c>
      <c r="D230" t="e">
        <f t="shared" si="3"/>
        <v>#REF!</v>
      </c>
    </row>
    <row r="231" spans="1:4" x14ac:dyDescent="0.3">
      <c r="A231" t="e">
        <f>ROW(#REF!)</f>
        <v>#REF!</v>
      </c>
      <c r="B231" t="e">
        <f>IF( SUBTOTAL(103,#REF!) &gt; 0, 1, 0)</f>
        <v>#REF!</v>
      </c>
      <c r="C231">
        <v>1</v>
      </c>
      <c r="D231" t="e">
        <f t="shared" si="3"/>
        <v>#REF!</v>
      </c>
    </row>
    <row r="232" spans="1:4" x14ac:dyDescent="0.3">
      <c r="A232" t="e">
        <f>ROW(#REF!)</f>
        <v>#REF!</v>
      </c>
      <c r="B232" t="e">
        <f>IF( SUBTOTAL(103,#REF!) &gt; 0, 1, 0)</f>
        <v>#REF!</v>
      </c>
      <c r="C232">
        <v>1</v>
      </c>
      <c r="D232" t="e">
        <f t="shared" si="3"/>
        <v>#REF!</v>
      </c>
    </row>
    <row r="233" spans="1:4" x14ac:dyDescent="0.3">
      <c r="A233" t="e">
        <f>ROW(#REF!)</f>
        <v>#REF!</v>
      </c>
      <c r="B233" t="e">
        <f>IF( SUBTOTAL(103,#REF!) &gt; 0, 1, 0)</f>
        <v>#REF!</v>
      </c>
      <c r="C233">
        <v>1</v>
      </c>
      <c r="D233" t="e">
        <f t="shared" si="3"/>
        <v>#REF!</v>
      </c>
    </row>
    <row r="234" spans="1:4" x14ac:dyDescent="0.3">
      <c r="A234" t="e">
        <f>ROW(#REF!)</f>
        <v>#REF!</v>
      </c>
      <c r="B234" t="e">
        <f>IF( SUBTOTAL(103,#REF!) &gt; 0, 1, 0)</f>
        <v>#REF!</v>
      </c>
      <c r="C234">
        <v>1</v>
      </c>
      <c r="D234" t="e">
        <f t="shared" si="3"/>
        <v>#REF!</v>
      </c>
    </row>
    <row r="235" spans="1:4" x14ac:dyDescent="0.3">
      <c r="A235" t="e">
        <f>ROW(#REF!)</f>
        <v>#REF!</v>
      </c>
      <c r="B235" t="e">
        <f>IF( SUBTOTAL(103,#REF!) &gt; 0, 1, 0)</f>
        <v>#REF!</v>
      </c>
      <c r="C235">
        <v>1</v>
      </c>
      <c r="D235" t="e">
        <f t="shared" si="3"/>
        <v>#REF!</v>
      </c>
    </row>
    <row r="236" spans="1:4" x14ac:dyDescent="0.3">
      <c r="A236" t="e">
        <f>ROW(#REF!)</f>
        <v>#REF!</v>
      </c>
      <c r="B236" t="e">
        <f>IF( SUBTOTAL(103,#REF!) &gt; 0, 1, 0)</f>
        <v>#REF!</v>
      </c>
      <c r="C236">
        <v>1</v>
      </c>
      <c r="D236" t="e">
        <f t="shared" si="3"/>
        <v>#REF!</v>
      </c>
    </row>
    <row r="237" spans="1:4" x14ac:dyDescent="0.3">
      <c r="A237" t="e">
        <f>ROW(#REF!)</f>
        <v>#REF!</v>
      </c>
      <c r="B237" t="e">
        <f>IF( SUBTOTAL(103,#REF!) &gt; 0, 1, 0)</f>
        <v>#REF!</v>
      </c>
      <c r="C237">
        <v>1</v>
      </c>
      <c r="D237" t="e">
        <f t="shared" si="3"/>
        <v>#REF!</v>
      </c>
    </row>
    <row r="238" spans="1:4" x14ac:dyDescent="0.3">
      <c r="A238" t="e">
        <f>ROW(#REF!)</f>
        <v>#REF!</v>
      </c>
      <c r="B238" t="e">
        <f>IF( SUBTOTAL(103,#REF!) &gt; 0, 1, 0)</f>
        <v>#REF!</v>
      </c>
      <c r="C238">
        <v>1</v>
      </c>
      <c r="D238" t="e">
        <f t="shared" si="3"/>
        <v>#REF!</v>
      </c>
    </row>
    <row r="239" spans="1:4" x14ac:dyDescent="0.3">
      <c r="A239" t="e">
        <f>ROW(#REF!)</f>
        <v>#REF!</v>
      </c>
      <c r="B239" t="e">
        <f>IF( SUBTOTAL(103,#REF!) &gt; 0, 1, 0)</f>
        <v>#REF!</v>
      </c>
      <c r="C239">
        <v>1</v>
      </c>
      <c r="D239" t="e">
        <f t="shared" si="3"/>
        <v>#REF!</v>
      </c>
    </row>
    <row r="240" spans="1:4" x14ac:dyDescent="0.3">
      <c r="A240" t="e">
        <f>ROW(#REF!)</f>
        <v>#REF!</v>
      </c>
      <c r="B240" t="e">
        <f>IF( SUBTOTAL(103,#REF!) &gt; 0, 1, 0)</f>
        <v>#REF!</v>
      </c>
      <c r="C240">
        <v>1</v>
      </c>
      <c r="D240" t="e">
        <f t="shared" si="3"/>
        <v>#REF!</v>
      </c>
    </row>
    <row r="241" spans="1:4" x14ac:dyDescent="0.3">
      <c r="A241" t="e">
        <f>ROW(#REF!)</f>
        <v>#REF!</v>
      </c>
      <c r="B241" t="e">
        <f>IF( SUBTOTAL(103,#REF!) &gt; 0, 1, 0)</f>
        <v>#REF!</v>
      </c>
      <c r="C241">
        <v>1</v>
      </c>
      <c r="D241" t="e">
        <f t="shared" si="3"/>
        <v>#REF!</v>
      </c>
    </row>
    <row r="242" spans="1:4" x14ac:dyDescent="0.3">
      <c r="A242" t="e">
        <f>ROW(#REF!)</f>
        <v>#REF!</v>
      </c>
      <c r="B242" t="e">
        <f>IF( SUBTOTAL(103,#REF!) &gt; 0, 1, 0)</f>
        <v>#REF!</v>
      </c>
      <c r="C242">
        <v>1</v>
      </c>
      <c r="D242" t="e">
        <f t="shared" si="3"/>
        <v>#REF!</v>
      </c>
    </row>
    <row r="243" spans="1:4" x14ac:dyDescent="0.3">
      <c r="A243" t="e">
        <f>ROW(#REF!)</f>
        <v>#REF!</v>
      </c>
      <c r="B243" t="e">
        <f>IF( SUBTOTAL(103,#REF!) &gt; 0, 1, 0)</f>
        <v>#REF!</v>
      </c>
      <c r="C243">
        <v>1</v>
      </c>
      <c r="D243" t="e">
        <f t="shared" si="3"/>
        <v>#REF!</v>
      </c>
    </row>
    <row r="244" spans="1:4" x14ac:dyDescent="0.3">
      <c r="A244" t="e">
        <f>ROW(#REF!)</f>
        <v>#REF!</v>
      </c>
      <c r="B244" t="e">
        <f>IF( SUBTOTAL(103,#REF!) &gt; 0, 1, 0)</f>
        <v>#REF!</v>
      </c>
      <c r="C244">
        <v>1</v>
      </c>
      <c r="D244" t="e">
        <f t="shared" si="3"/>
        <v>#REF!</v>
      </c>
    </row>
    <row r="245" spans="1:4" x14ac:dyDescent="0.3">
      <c r="A245" t="e">
        <f>ROW(#REF!)</f>
        <v>#REF!</v>
      </c>
      <c r="B245" t="e">
        <f>IF( SUBTOTAL(103,#REF!) &gt; 0, 1, 0)</f>
        <v>#REF!</v>
      </c>
      <c r="C245">
        <v>1</v>
      </c>
      <c r="D245" t="e">
        <f t="shared" si="3"/>
        <v>#REF!</v>
      </c>
    </row>
    <row r="246" spans="1:4" x14ac:dyDescent="0.3">
      <c r="A246" t="e">
        <f>ROW(#REF!)</f>
        <v>#REF!</v>
      </c>
      <c r="B246" t="e">
        <f>IF( SUBTOTAL(103,#REF!) &gt; 0, 1, 0)</f>
        <v>#REF!</v>
      </c>
      <c r="C246">
        <v>1</v>
      </c>
      <c r="D246" t="e">
        <f t="shared" si="3"/>
        <v>#REF!</v>
      </c>
    </row>
    <row r="247" spans="1:4" x14ac:dyDescent="0.3">
      <c r="A247" t="e">
        <f>ROW(#REF!)</f>
        <v>#REF!</v>
      </c>
      <c r="B247" t="e">
        <f>IF( SUBTOTAL(103,#REF!) &gt; 0, 1, 0)</f>
        <v>#REF!</v>
      </c>
      <c r="C247">
        <v>1</v>
      </c>
      <c r="D247" t="e">
        <f t="shared" si="3"/>
        <v>#REF!</v>
      </c>
    </row>
    <row r="248" spans="1:4" x14ac:dyDescent="0.3">
      <c r="A248" t="e">
        <f>ROW(#REF!)</f>
        <v>#REF!</v>
      </c>
      <c r="B248" t="e">
        <f>IF( SUBTOTAL(103,#REF!) &gt; 0, 1, 0)</f>
        <v>#REF!</v>
      </c>
      <c r="C248">
        <v>1</v>
      </c>
      <c r="D248" t="e">
        <f t="shared" si="3"/>
        <v>#REF!</v>
      </c>
    </row>
    <row r="249" spans="1:4" x14ac:dyDescent="0.3">
      <c r="A249" t="e">
        <f>ROW(#REF!)</f>
        <v>#REF!</v>
      </c>
      <c r="B249" t="e">
        <f>IF( SUBTOTAL(103,#REF!) &gt; 0, 1, 0)</f>
        <v>#REF!</v>
      </c>
      <c r="C249">
        <v>1</v>
      </c>
      <c r="D249" t="e">
        <f t="shared" si="3"/>
        <v>#REF!</v>
      </c>
    </row>
    <row r="250" spans="1:4" x14ac:dyDescent="0.3">
      <c r="A250" t="e">
        <f>ROW(#REF!)</f>
        <v>#REF!</v>
      </c>
      <c r="B250" t="e">
        <f>IF( SUBTOTAL(103,#REF!) &gt; 0, 1, 0)</f>
        <v>#REF!</v>
      </c>
      <c r="C250">
        <v>1</v>
      </c>
      <c r="D250" t="e">
        <f t="shared" si="3"/>
        <v>#REF!</v>
      </c>
    </row>
    <row r="251" spans="1:4" x14ac:dyDescent="0.3">
      <c r="A251" t="e">
        <f>ROW(#REF!)</f>
        <v>#REF!</v>
      </c>
      <c r="B251" t="e">
        <f>IF( SUBTOTAL(103,#REF!) &gt; 0, 1, 0)</f>
        <v>#REF!</v>
      </c>
      <c r="C251">
        <v>1</v>
      </c>
      <c r="D251" t="e">
        <f t="shared" si="3"/>
        <v>#REF!</v>
      </c>
    </row>
    <row r="252" spans="1:4" x14ac:dyDescent="0.3">
      <c r="A252" t="e">
        <f>ROW(#REF!)</f>
        <v>#REF!</v>
      </c>
      <c r="B252" t="e">
        <f>IF( SUBTOTAL(103,#REF!) &gt; 0, 1, 0)</f>
        <v>#REF!</v>
      </c>
      <c r="C252">
        <v>1</v>
      </c>
      <c r="D252" t="e">
        <f t="shared" si="3"/>
        <v>#REF!</v>
      </c>
    </row>
    <row r="253" spans="1:4" x14ac:dyDescent="0.3">
      <c r="A253" t="e">
        <f>ROW(#REF!)</f>
        <v>#REF!</v>
      </c>
      <c r="B253" t="e">
        <f>IF( SUBTOTAL(103,#REF!) &gt; 0, 1, 0)</f>
        <v>#REF!</v>
      </c>
      <c r="C253">
        <v>1</v>
      </c>
      <c r="D253" t="e">
        <f t="shared" si="3"/>
        <v>#REF!</v>
      </c>
    </row>
    <row r="254" spans="1:4" x14ac:dyDescent="0.3">
      <c r="A254" t="e">
        <f>ROW(#REF!)</f>
        <v>#REF!</v>
      </c>
      <c r="B254" t="e">
        <f>IF( SUBTOTAL(103,#REF!) &gt; 0, 1, 0)</f>
        <v>#REF!</v>
      </c>
      <c r="C254">
        <v>1</v>
      </c>
      <c r="D254" t="e">
        <f t="shared" si="3"/>
        <v>#REF!</v>
      </c>
    </row>
    <row r="255" spans="1:4" x14ac:dyDescent="0.3">
      <c r="A255" t="e">
        <f>ROW(#REF!)</f>
        <v>#REF!</v>
      </c>
      <c r="B255" t="e">
        <f>IF( SUBTOTAL(103,#REF!) &gt; 0, 1, 0)</f>
        <v>#REF!</v>
      </c>
      <c r="C255">
        <v>1</v>
      </c>
      <c r="D255" t="e">
        <f t="shared" si="3"/>
        <v>#REF!</v>
      </c>
    </row>
    <row r="256" spans="1:4" x14ac:dyDescent="0.3">
      <c r="A256" t="e">
        <f>ROW(#REF!)</f>
        <v>#REF!</v>
      </c>
      <c r="B256" t="e">
        <f>IF( SUBTOTAL(103,#REF!) &gt; 0, 1, 0)</f>
        <v>#REF!</v>
      </c>
      <c r="C256">
        <v>1</v>
      </c>
      <c r="D256" t="e">
        <f t="shared" si="3"/>
        <v>#REF!</v>
      </c>
    </row>
    <row r="257" spans="1:4" x14ac:dyDescent="0.3">
      <c r="A257" t="e">
        <f>ROW(#REF!)</f>
        <v>#REF!</v>
      </c>
      <c r="B257" t="e">
        <f>IF( SUBTOTAL(103,#REF!) &gt; 0, 1, 0)</f>
        <v>#REF!</v>
      </c>
      <c r="C257">
        <v>1</v>
      </c>
      <c r="D257" t="e">
        <f t="shared" si="3"/>
        <v>#REF!</v>
      </c>
    </row>
    <row r="258" spans="1:4" x14ac:dyDescent="0.3">
      <c r="A258" t="e">
        <f>ROW(#REF!)</f>
        <v>#REF!</v>
      </c>
      <c r="B258" t="e">
        <f>IF( SUBTOTAL(103,#REF!) &gt; 0, 1, 0)</f>
        <v>#REF!</v>
      </c>
      <c r="C258">
        <v>1</v>
      </c>
      <c r="D258" t="e">
        <f t="shared" ref="D258:D290" si="4">IF($B258=$C258, 0, 1)</f>
        <v>#REF!</v>
      </c>
    </row>
    <row r="259" spans="1:4" x14ac:dyDescent="0.3">
      <c r="A259" t="e">
        <f>ROW(#REF!)</f>
        <v>#REF!</v>
      </c>
      <c r="B259" t="e">
        <f>IF( SUBTOTAL(103,#REF!) &gt; 0, 1, 0)</f>
        <v>#REF!</v>
      </c>
      <c r="C259">
        <v>1</v>
      </c>
      <c r="D259" t="e">
        <f t="shared" si="4"/>
        <v>#REF!</v>
      </c>
    </row>
    <row r="260" spans="1:4" x14ac:dyDescent="0.3">
      <c r="A260" t="e">
        <f>ROW(#REF!)</f>
        <v>#REF!</v>
      </c>
      <c r="B260" t="e">
        <f>IF( SUBTOTAL(103,#REF!) &gt; 0, 1, 0)</f>
        <v>#REF!</v>
      </c>
      <c r="C260">
        <v>1</v>
      </c>
      <c r="D260" t="e">
        <f t="shared" si="4"/>
        <v>#REF!</v>
      </c>
    </row>
    <row r="261" spans="1:4" x14ac:dyDescent="0.3">
      <c r="A261" t="e">
        <f>ROW(#REF!)</f>
        <v>#REF!</v>
      </c>
      <c r="B261" t="e">
        <f>IF( SUBTOTAL(103,#REF!) &gt; 0, 1, 0)</f>
        <v>#REF!</v>
      </c>
      <c r="C261">
        <v>1</v>
      </c>
      <c r="D261" t="e">
        <f t="shared" si="4"/>
        <v>#REF!</v>
      </c>
    </row>
    <row r="262" spans="1:4" x14ac:dyDescent="0.3">
      <c r="A262" t="e">
        <f>ROW(#REF!)</f>
        <v>#REF!</v>
      </c>
      <c r="B262" t="e">
        <f>IF( SUBTOTAL(103,#REF!) &gt; 0, 1, 0)</f>
        <v>#REF!</v>
      </c>
      <c r="C262">
        <v>1</v>
      </c>
      <c r="D262" t="e">
        <f t="shared" si="4"/>
        <v>#REF!</v>
      </c>
    </row>
    <row r="263" spans="1:4" x14ac:dyDescent="0.3">
      <c r="A263" t="e">
        <f>ROW(#REF!)</f>
        <v>#REF!</v>
      </c>
      <c r="B263" t="e">
        <f>IF( SUBTOTAL(103,#REF!) &gt; 0, 1, 0)</f>
        <v>#REF!</v>
      </c>
      <c r="C263">
        <v>1</v>
      </c>
      <c r="D263" t="e">
        <f t="shared" si="4"/>
        <v>#REF!</v>
      </c>
    </row>
    <row r="264" spans="1:4" x14ac:dyDescent="0.3">
      <c r="A264" t="e">
        <f>ROW(#REF!)</f>
        <v>#REF!</v>
      </c>
      <c r="B264" t="e">
        <f>IF( SUBTOTAL(103,#REF!) &gt; 0, 1, 0)</f>
        <v>#REF!</v>
      </c>
      <c r="C264">
        <v>1</v>
      </c>
      <c r="D264" t="e">
        <f t="shared" si="4"/>
        <v>#REF!</v>
      </c>
    </row>
    <row r="265" spans="1:4" x14ac:dyDescent="0.3">
      <c r="A265" t="e">
        <f>ROW(#REF!)</f>
        <v>#REF!</v>
      </c>
      <c r="B265" t="e">
        <f>IF( SUBTOTAL(103,#REF!) &gt; 0, 1, 0)</f>
        <v>#REF!</v>
      </c>
      <c r="C265">
        <v>1</v>
      </c>
      <c r="D265" t="e">
        <f t="shared" si="4"/>
        <v>#REF!</v>
      </c>
    </row>
    <row r="266" spans="1:4" x14ac:dyDescent="0.3">
      <c r="A266" t="e">
        <f>ROW(#REF!)</f>
        <v>#REF!</v>
      </c>
      <c r="B266" t="e">
        <f>IF( SUBTOTAL(103,#REF!) &gt; 0, 1, 0)</f>
        <v>#REF!</v>
      </c>
      <c r="C266">
        <v>1</v>
      </c>
      <c r="D266" t="e">
        <f t="shared" si="4"/>
        <v>#REF!</v>
      </c>
    </row>
    <row r="267" spans="1:4" x14ac:dyDescent="0.3">
      <c r="A267" t="e">
        <f>ROW(#REF!)</f>
        <v>#REF!</v>
      </c>
      <c r="B267" t="e">
        <f>IF( SUBTOTAL(103,#REF!) &gt; 0, 1, 0)</f>
        <v>#REF!</v>
      </c>
      <c r="C267">
        <v>1</v>
      </c>
      <c r="D267" t="e">
        <f t="shared" si="4"/>
        <v>#REF!</v>
      </c>
    </row>
    <row r="268" spans="1:4" x14ac:dyDescent="0.3">
      <c r="A268" t="e">
        <f>ROW(#REF!)</f>
        <v>#REF!</v>
      </c>
      <c r="B268" t="e">
        <f>IF( SUBTOTAL(103,#REF!) &gt; 0, 1, 0)</f>
        <v>#REF!</v>
      </c>
      <c r="C268">
        <v>1</v>
      </c>
      <c r="D268" t="e">
        <f t="shared" si="4"/>
        <v>#REF!</v>
      </c>
    </row>
    <row r="269" spans="1:4" x14ac:dyDescent="0.3">
      <c r="A269" t="e">
        <f>ROW(#REF!)</f>
        <v>#REF!</v>
      </c>
      <c r="B269" t="e">
        <f>IF( SUBTOTAL(103,#REF!) &gt; 0, 1, 0)</f>
        <v>#REF!</v>
      </c>
      <c r="C269">
        <v>1</v>
      </c>
      <c r="D269" t="e">
        <f t="shared" si="4"/>
        <v>#REF!</v>
      </c>
    </row>
    <row r="270" spans="1:4" x14ac:dyDescent="0.3">
      <c r="A270" t="e">
        <f>ROW(#REF!)</f>
        <v>#REF!</v>
      </c>
      <c r="B270" t="e">
        <f>IF( SUBTOTAL(103,#REF!) &gt; 0, 1, 0)</f>
        <v>#REF!</v>
      </c>
      <c r="C270">
        <v>1</v>
      </c>
      <c r="D270" t="e">
        <f t="shared" si="4"/>
        <v>#REF!</v>
      </c>
    </row>
    <row r="271" spans="1:4" x14ac:dyDescent="0.3">
      <c r="A271" t="e">
        <f>ROW(#REF!)</f>
        <v>#REF!</v>
      </c>
      <c r="B271" t="e">
        <f>IF( SUBTOTAL(103,#REF!) &gt; 0, 1, 0)</f>
        <v>#REF!</v>
      </c>
      <c r="C271">
        <v>1</v>
      </c>
      <c r="D271" t="e">
        <f t="shared" si="4"/>
        <v>#REF!</v>
      </c>
    </row>
    <row r="272" spans="1:4" x14ac:dyDescent="0.3">
      <c r="A272" t="e">
        <f>ROW(#REF!)</f>
        <v>#REF!</v>
      </c>
      <c r="B272" t="e">
        <f>IF( SUBTOTAL(103,#REF!) &gt; 0, 1, 0)</f>
        <v>#REF!</v>
      </c>
      <c r="C272">
        <v>1</v>
      </c>
      <c r="D272" t="e">
        <f t="shared" si="4"/>
        <v>#REF!</v>
      </c>
    </row>
    <row r="273" spans="1:4" x14ac:dyDescent="0.3">
      <c r="A273" t="e">
        <f>ROW(#REF!)</f>
        <v>#REF!</v>
      </c>
      <c r="B273" t="e">
        <f>IF( SUBTOTAL(103,#REF!) &gt; 0, 1, 0)</f>
        <v>#REF!</v>
      </c>
      <c r="C273">
        <v>1</v>
      </c>
      <c r="D273" t="e">
        <f t="shared" si="4"/>
        <v>#REF!</v>
      </c>
    </row>
    <row r="274" spans="1:4" x14ac:dyDescent="0.3">
      <c r="A274" t="e">
        <f>ROW(#REF!)</f>
        <v>#REF!</v>
      </c>
      <c r="B274" t="e">
        <f>IF( SUBTOTAL(103,#REF!) &gt; 0, 1, 0)</f>
        <v>#REF!</v>
      </c>
      <c r="C274">
        <v>1</v>
      </c>
      <c r="D274" t="e">
        <f t="shared" si="4"/>
        <v>#REF!</v>
      </c>
    </row>
    <row r="275" spans="1:4" x14ac:dyDescent="0.3">
      <c r="A275" t="e">
        <f>ROW(#REF!)</f>
        <v>#REF!</v>
      </c>
      <c r="B275" t="e">
        <f>IF( SUBTOTAL(103,#REF!) &gt; 0, 1, 0)</f>
        <v>#REF!</v>
      </c>
      <c r="C275">
        <v>1</v>
      </c>
      <c r="D275" t="e">
        <f t="shared" si="4"/>
        <v>#REF!</v>
      </c>
    </row>
    <row r="276" spans="1:4" x14ac:dyDescent="0.3">
      <c r="A276" t="e">
        <f>ROW(#REF!)</f>
        <v>#REF!</v>
      </c>
      <c r="B276" t="e">
        <f>IF( SUBTOTAL(103,#REF!) &gt; 0, 1, 0)</f>
        <v>#REF!</v>
      </c>
      <c r="C276">
        <v>1</v>
      </c>
      <c r="D276" t="e">
        <f t="shared" si="4"/>
        <v>#REF!</v>
      </c>
    </row>
    <row r="277" spans="1:4" x14ac:dyDescent="0.3">
      <c r="A277" t="e">
        <f>ROW(#REF!)</f>
        <v>#REF!</v>
      </c>
      <c r="B277" t="e">
        <f>IF( SUBTOTAL(103,#REF!) &gt; 0, 1, 0)</f>
        <v>#REF!</v>
      </c>
      <c r="C277">
        <v>1</v>
      </c>
      <c r="D277" t="e">
        <f t="shared" si="4"/>
        <v>#REF!</v>
      </c>
    </row>
    <row r="278" spans="1:4" x14ac:dyDescent="0.3">
      <c r="A278" t="e">
        <f>ROW(#REF!)</f>
        <v>#REF!</v>
      </c>
      <c r="B278" t="e">
        <f>IF( SUBTOTAL(103,#REF!) &gt; 0, 1, 0)</f>
        <v>#REF!</v>
      </c>
      <c r="C278">
        <v>1</v>
      </c>
      <c r="D278" t="e">
        <f t="shared" si="4"/>
        <v>#REF!</v>
      </c>
    </row>
    <row r="279" spans="1:4" x14ac:dyDescent="0.3">
      <c r="A279" t="e">
        <f>ROW(#REF!)</f>
        <v>#REF!</v>
      </c>
      <c r="B279" t="e">
        <f>IF( SUBTOTAL(103,#REF!) &gt; 0, 1, 0)</f>
        <v>#REF!</v>
      </c>
      <c r="C279">
        <v>1</v>
      </c>
      <c r="D279" t="e">
        <f t="shared" si="4"/>
        <v>#REF!</v>
      </c>
    </row>
    <row r="280" spans="1:4" x14ac:dyDescent="0.3">
      <c r="A280" t="e">
        <f>ROW(#REF!)</f>
        <v>#REF!</v>
      </c>
      <c r="B280" t="e">
        <f>IF( SUBTOTAL(103,#REF!) &gt; 0, 1, 0)</f>
        <v>#REF!</v>
      </c>
      <c r="C280">
        <v>1</v>
      </c>
      <c r="D280" t="e">
        <f t="shared" si="4"/>
        <v>#REF!</v>
      </c>
    </row>
    <row r="281" spans="1:4" x14ac:dyDescent="0.3">
      <c r="A281" t="e">
        <f>ROW(#REF!)</f>
        <v>#REF!</v>
      </c>
      <c r="B281" t="e">
        <f>IF( SUBTOTAL(103,#REF!) &gt; 0, 1, 0)</f>
        <v>#REF!</v>
      </c>
      <c r="C281">
        <v>1</v>
      </c>
      <c r="D281" t="e">
        <f t="shared" si="4"/>
        <v>#REF!</v>
      </c>
    </row>
    <row r="282" spans="1:4" x14ac:dyDescent="0.3">
      <c r="A282" t="e">
        <f>ROW(#REF!)</f>
        <v>#REF!</v>
      </c>
      <c r="B282" t="e">
        <f>IF( SUBTOTAL(103,#REF!) &gt; 0, 1, 0)</f>
        <v>#REF!</v>
      </c>
      <c r="C282">
        <v>1</v>
      </c>
      <c r="D282" t="e">
        <f t="shared" si="4"/>
        <v>#REF!</v>
      </c>
    </row>
    <row r="283" spans="1:4" x14ac:dyDescent="0.3">
      <c r="A283" t="e">
        <f>ROW(#REF!)</f>
        <v>#REF!</v>
      </c>
      <c r="B283" t="e">
        <f>IF( SUBTOTAL(103,#REF!) &gt; 0, 1, 0)</f>
        <v>#REF!</v>
      </c>
      <c r="C283">
        <v>1</v>
      </c>
      <c r="D283" t="e">
        <f t="shared" si="4"/>
        <v>#REF!</v>
      </c>
    </row>
    <row r="284" spans="1:4" x14ac:dyDescent="0.3">
      <c r="A284" t="e">
        <f>ROW(#REF!)</f>
        <v>#REF!</v>
      </c>
      <c r="B284" t="e">
        <f>IF( SUBTOTAL(103,#REF!) &gt; 0, 1, 0)</f>
        <v>#REF!</v>
      </c>
      <c r="C284">
        <v>1</v>
      </c>
      <c r="D284" t="e">
        <f t="shared" si="4"/>
        <v>#REF!</v>
      </c>
    </row>
    <row r="285" spans="1:4" x14ac:dyDescent="0.3">
      <c r="A285" t="e">
        <f>ROW(#REF!)</f>
        <v>#REF!</v>
      </c>
      <c r="B285" t="e">
        <f>IF( SUBTOTAL(103,#REF!) &gt; 0, 1, 0)</f>
        <v>#REF!</v>
      </c>
      <c r="C285">
        <v>1</v>
      </c>
      <c r="D285" t="e">
        <f t="shared" si="4"/>
        <v>#REF!</v>
      </c>
    </row>
    <row r="286" spans="1:4" x14ac:dyDescent="0.3">
      <c r="A286" t="e">
        <f>ROW(#REF!)</f>
        <v>#REF!</v>
      </c>
      <c r="B286" t="e">
        <f>IF( SUBTOTAL(103,#REF!) &gt; 0, 1, 0)</f>
        <v>#REF!</v>
      </c>
      <c r="C286">
        <v>1</v>
      </c>
      <c r="D286" t="e">
        <f t="shared" si="4"/>
        <v>#REF!</v>
      </c>
    </row>
    <row r="287" spans="1:4" x14ac:dyDescent="0.3">
      <c r="A287" t="e">
        <f>ROW(#REF!)</f>
        <v>#REF!</v>
      </c>
      <c r="B287" t="e">
        <f>IF( SUBTOTAL(103,#REF!) &gt; 0, 1, 0)</f>
        <v>#REF!</v>
      </c>
      <c r="C287">
        <v>1</v>
      </c>
      <c r="D287" t="e">
        <f t="shared" si="4"/>
        <v>#REF!</v>
      </c>
    </row>
    <row r="288" spans="1:4" x14ac:dyDescent="0.3">
      <c r="A288" t="e">
        <f>ROW(#REF!)</f>
        <v>#REF!</v>
      </c>
      <c r="B288" t="e">
        <f>IF( SUBTOTAL(103,#REF!) &gt; 0, 1, 0)</f>
        <v>#REF!</v>
      </c>
      <c r="C288">
        <v>1</v>
      </c>
      <c r="D288" t="e">
        <f t="shared" si="4"/>
        <v>#REF!</v>
      </c>
    </row>
    <row r="289" spans="1:4" x14ac:dyDescent="0.3">
      <c r="A289" t="e">
        <f>ROW(#REF!)</f>
        <v>#REF!</v>
      </c>
      <c r="B289" t="e">
        <f>IF( SUBTOTAL(103,#REF!) &gt; 0, 1, 0)</f>
        <v>#REF!</v>
      </c>
      <c r="C289">
        <v>1</v>
      </c>
      <c r="D289" t="e">
        <f t="shared" si="4"/>
        <v>#REF!</v>
      </c>
    </row>
    <row r="290" spans="1:4" x14ac:dyDescent="0.3">
      <c r="A290" t="e">
        <f>ROW(#REF!)</f>
        <v>#REF!</v>
      </c>
      <c r="B290" t="e">
        <f>IF( SUBTOTAL(103,#REF!) &gt; 0, 1, 0)</f>
        <v>#REF!</v>
      </c>
      <c r="C290">
        <v>1</v>
      </c>
      <c r="D290" t="e">
        <f t="shared" si="4"/>
        <v>#REF!</v>
      </c>
    </row>
    <row r="291" spans="1:4" x14ac:dyDescent="0.3">
      <c r="A291">
        <f>SUBTOTAL(103,e1c36045_0691_45a7_a1a9_53e24ccc5827[RowId])</f>
        <v>289</v>
      </c>
      <c r="D291" t="e">
        <f>SUM($D$2:$D$290)</f>
        <v>#REF!</v>
      </c>
    </row>
  </sheetData>
  <pageMargins left="0.7" right="0.7" top="0.75" bottom="0.75" header="0.3" footer="0.3"/>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n94e6eeeb5744b2aa3f87877d42ca529 xmlns="14be3fcc-e729-4fe8-bdef-f59b93fa233d">
      <Terms xmlns="http://schemas.microsoft.com/office/infopath/2007/PartnerControls"/>
    </n94e6eeeb5744b2aa3f87877d42ca529>
    <msbLabel xmlns="14be3fcc-e729-4fe8-bdef-f59b93fa233d"/>
    <TaxCatchAll xmlns="14be3fcc-e729-4fe8-bdef-f59b93fa233d">
      <Value>1</Value>
    </TaxCatchAll>
    <hc19ed32c7c54ecb9c16720aafa5fe8d xmlns="14be3fcc-e729-4fe8-bdef-f59b93fa233d">
      <Terms xmlns="http://schemas.microsoft.com/office/infopath/2007/PartnerControls">
        <TermInfo xmlns="http://schemas.microsoft.com/office/infopath/2007/PartnerControls">
          <TermName xmlns="http://schemas.microsoft.com/office/infopath/2007/PartnerControls">Standard</TermName>
          <TermId xmlns="http://schemas.microsoft.com/office/infopath/2007/PartnerControls">42db7290-f92b-446b-999c-1bee6d848af0</TermId>
        </TermInfo>
      </Terms>
    </hc19ed32c7c54ecb9c16720aafa5fe8d>
    <MSB_RecordId xmlns="14be3fcc-e729-4fe8-bdef-f59b93fa233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MSB Dokument" ma:contentTypeID="0x0101008239AB5D3D2647B580F011DA2F3561110100149DDC80E615364BA88CF1820DB84F4E" ma:contentTypeVersion="4" ma:contentTypeDescription="Skapa ett nytt dokument." ma:contentTypeScope="" ma:versionID="e0e2dc6bfaa7551bac717f62d8593880">
  <xsd:schema xmlns:xsd="http://www.w3.org/2001/XMLSchema" xmlns:xs="http://www.w3.org/2001/XMLSchema" xmlns:p="http://schemas.microsoft.com/office/2006/metadata/properties" xmlns:ns2="14be3fcc-e729-4fe8-bdef-f59b93fa233d" xmlns:ns3="14be3fcc-e729-4fe8-bdef-f59b93fa233d" targetNamespace="http://schemas.microsoft.com/office/2006/metadata/properties" ma:root="true" ma:fieldsID="c20df25eb64dccfedc62e01a778ba660" ns3:_="">
    <xsd:import namespace="14be3fcc-e729-4fe8-bdef-f59b93fa233d"/>
    <xsd:import namespace="14be3fcc-e729-4fe8-bdef-f59b93fa233d"/>
    <xsd:element name="properties">
      <xsd:complexType>
        <xsd:sequence>
          <xsd:element name="documentManagement">
            <xsd:complexType>
              <xsd:all>
                <xsd:element ref="ns2:msbLabel" minOccurs="0"/>
                <xsd:element ref="ns3:hc19ed32c7c54ecb9c16720aafa5fe8d" minOccurs="0"/>
                <xsd:element ref="ns3:TaxCatchAll" minOccurs="0"/>
                <xsd:element ref="ns3:TaxCatchAllLabel" minOccurs="0"/>
                <xsd:element ref="ns3:n94e6eeeb5744b2aa3f87877d42ca529" minOccurs="0"/>
                <xsd:element ref="ns3:MSB_Record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be3fcc-e729-4fe8-bdef-f59b93fa233d" elementFormDefault="qualified">
    <xsd:import namespace="http://schemas.microsoft.com/office/2006/documentManagement/types"/>
    <xsd:import namespace="http://schemas.microsoft.com/office/infopath/2007/PartnerControls"/>
    <xsd:element name="msbLabel" ma:index="8" nillable="true" ma:displayName="Märkning" ma:list="d6c4be5b-31e6-43ff-84c1-7b174b50a424" ma:internalName="msbLabel" ma:showField="Title" ma:web="14be3fcc-e729-4fe8-bdef-f59b93fa233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4be3fcc-e729-4fe8-bdef-f59b93fa233d" elementFormDefault="qualified">
    <xsd:import namespace="http://schemas.microsoft.com/office/2006/documentManagement/types"/>
    <xsd:import namespace="http://schemas.microsoft.com/office/infopath/2007/PartnerControls"/>
    <xsd:element name="hc19ed32c7c54ecb9c16720aafa5fe8d" ma:index="9" nillable="true" ma:taxonomy="true" ma:internalName="hc19ed32c7c54ecb9c16720aafa5fe8d" ma:taxonomyFieldName="MSB_SiteBusinessProcess" ma:displayName="Handlingsslag" ma:default="1;#Standard|42db7290-f92b-446b-999c-1bee6d848af0" ma:fieldId="{1c19ed32-c7c5-4ecb-9c16-720aafa5fe8d}" ma:sspId="1d297c32-e349-4b6d-b895-deec35520f0b" ma:termSetId="84c5b001-a021-41b2-9608-e8b90a27b6c1" ma:anchorId="00000000-0000-0000-0000-000000000000" ma:open="false" ma:isKeyword="false">
      <xsd:complexType>
        <xsd:sequence>
          <xsd:element ref="pc:Terms" minOccurs="0" maxOccurs="1"/>
        </xsd:sequence>
      </xsd:complexType>
    </xsd:element>
    <xsd:element name="TaxCatchAll" ma:index="10" nillable="true" ma:displayName="Global taxonomikolumn" ma:hidden="true" ma:list="{0fde89f9-2c90-4b96-bb8e-8c10498a8c44}" ma:internalName="TaxCatchAll" ma:showField="CatchAllData" ma:web="14be3fcc-e729-4fe8-bdef-f59b93fa233d">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Global taxonomikolumn1" ma:hidden="true" ma:list="{0fde89f9-2c90-4b96-bb8e-8c10498a8c44}" ma:internalName="TaxCatchAllLabel" ma:readOnly="true" ma:showField="CatchAllDataLabel" ma:web="14be3fcc-e729-4fe8-bdef-f59b93fa233d">
      <xsd:complexType>
        <xsd:complexContent>
          <xsd:extension base="dms:MultiChoiceLookup">
            <xsd:sequence>
              <xsd:element name="Value" type="dms:Lookup" maxOccurs="unbounded" minOccurs="0" nillable="true"/>
            </xsd:sequence>
          </xsd:extension>
        </xsd:complexContent>
      </xsd:complexType>
    </xsd:element>
    <xsd:element name="n94e6eeeb5744b2aa3f87877d42ca529" ma:index="13" nillable="true" ma:taxonomy="true" ma:internalName="n94e6eeeb5744b2aa3f87877d42ca529" ma:taxonomyFieldName="MSB_DocumentType" ma:displayName="Handlingstyp" ma:fieldId="{794e6eee-b574-4b2a-a3f8-7877d42ca529}" ma:sspId="1d297c32-e349-4b6d-b895-deec35520f0b" ma:termSetId="e3c19ec3-4bda-47fb-b9f4-9ecf798a87b8" ma:anchorId="00000000-0000-0000-0000-000000000000" ma:open="false" ma:isKeyword="false">
      <xsd:complexType>
        <xsd:sequence>
          <xsd:element ref="pc:Terms" minOccurs="0" maxOccurs="1"/>
        </xsd:sequence>
      </xsd:complexType>
    </xsd:element>
    <xsd:element name="MSB_RecordId" ma:index="15" nillable="true" ma:displayName="Diarienummer" ma:internalName="MSB_RecordId">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A67696-F682-46AC-BB12-A74DD704ECDE}">
  <ds:schemaRefs>
    <ds:schemaRef ds:uri="http://schemas.microsoft.com/sharepoint/v3/contenttype/forms"/>
  </ds:schemaRefs>
</ds:datastoreItem>
</file>

<file path=customXml/itemProps2.xml><?xml version="1.0" encoding="utf-8"?>
<ds:datastoreItem xmlns:ds="http://schemas.openxmlformats.org/officeDocument/2006/customXml" ds:itemID="{F9954ED6-A591-4CF1-8EF4-4BDF5C57697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14be3fcc-e729-4fe8-bdef-f59b93fa233d"/>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960CCCA3-0B6B-4941-83E7-1C68F8A69E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be3fcc-e729-4fe8-bdef-f59b93fa23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Indikatorer i bostavsordning</vt:lpstr>
      <vt:lpstr>Indikatorer per län</vt:lpstr>
      <vt:lpstr>Indikatorer per kommungrupp</vt:lpstr>
      <vt:lpstr>Definitioner</vt:lpstr>
    </vt:vector>
  </TitlesOfParts>
  <Company>MSB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Asp Morgan</dc:creator>
  <cp:lastModifiedBy>Jonsson Anders</cp:lastModifiedBy>
  <dcterms:created xsi:type="dcterms:W3CDTF">2017-11-28T19:45:53Z</dcterms:created>
  <dcterms:modified xsi:type="dcterms:W3CDTF">2019-02-01T12:55:12Z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rrentMapIdIndex">
    <vt:lpwstr>4</vt:lpwstr>
  </property>
  <property fmtid="{D5CDD505-2E9C-101B-9397-08002B2CF9AE}" pid="3" name="ContentTypeId">
    <vt:lpwstr>0x0101008239AB5D3D2647B580F011DA2F3561110100149DDC80E615364BA88CF1820DB84F4E</vt:lpwstr>
  </property>
  <property fmtid="{D5CDD505-2E9C-101B-9397-08002B2CF9AE}" pid="4" name="MSB_SiteBusinessProcess">
    <vt:lpwstr>1;#Standard|42db7290-f92b-446b-999c-1bee6d848af0</vt:lpwstr>
  </property>
  <property fmtid="{D5CDD505-2E9C-101B-9397-08002B2CF9AE}" pid="5" name="MSB_DocumentType">
    <vt:lpwstr/>
  </property>
  <property fmtid="{D5CDD505-2E9C-101B-9397-08002B2CF9AE}" pid="6" name="ESRI_WORKBOOK_ID">
    <vt:lpwstr>07055faae13443749869ec554fa84393</vt:lpwstr>
  </property>
</Properties>
</file>